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งบลงทุน 65\เงินเหลือจ่ายงบลงทุนปี 2565\หนังสือประทับตราแจ้งจังหวัดคืนเงินเหลือจ่าย งบลงทุนปี 2565\เอกสารแนบ\"/>
    </mc:Choice>
  </mc:AlternateContent>
  <xr:revisionPtr revIDLastSave="0" documentId="13_ncr:1_{AF410BEE-AE1A-4BB4-A513-C27674E800BD}" xr6:coauthVersionLast="47" xr6:coauthVersionMax="47" xr10:uidLastSave="{00000000-0000-0000-0000-000000000000}"/>
  <bookViews>
    <workbookView xWindow="-120" yWindow="-120" windowWidth="29040" windowHeight="15840" activeTab="1" xr2:uid="{D7963698-F18E-42BA-8127-D20CFFEADAF1}"/>
  </bookViews>
  <sheets>
    <sheet name="สรุปปะหน้า ยังไม่คืนเหลือจ่าย" sheetId="1" r:id="rId1"/>
    <sheet name="ปีเดียวที่ยังไม่คืนเหลือจ่าย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ปีเดียวที่ยังไม่คืนเหลือจ่าย!$A$7:$AH$197</definedName>
    <definedName name="_xlnm._FilterDatabase" localSheetId="0" hidden="1">'สรุปปะหน้า ยังไม่คืนเหลือจ่าย'!$A$5:$E$97</definedName>
    <definedName name="cc" localSheetId="1">#REF!</definedName>
    <definedName name="cc" localSheetId="0">#REF!</definedName>
    <definedName name="cc">#REF!</definedName>
    <definedName name="Dุึ" localSheetId="1">'[1]คภ.คก. Safety People ภาคเหนือ'!#REF!</definedName>
    <definedName name="Dุึ" localSheetId="0">'[1]คภ.คก. Safety People ภาคเหนือ'!#REF!</definedName>
    <definedName name="Dุึ">'[1]คภ.คก. Safety People ภาคเหนือ'!#REF!</definedName>
    <definedName name="F" localSheetId="0">#REF!</definedName>
    <definedName name="F">#REF!</definedName>
    <definedName name="JR_PAGE_ANCHOR_0_1">[2]NFMA47!#REF!</definedName>
    <definedName name="listB_name">'[3]บัญชีสิ่งก่อสร้าง29ก.ย.63 '!$A$6:$A$647</definedName>
    <definedName name="listBuilding">'[3]บัญชีสิ่งก่อสร้าง29ก.ย.63 '!$A$6:$N$700</definedName>
    <definedName name="listE_name">'[3]บัญชีครุภัณฑ์29ก.ย.63'!$A$2:$A$945</definedName>
    <definedName name="listEqument">'[3]บัญชีครุภัณฑ์29ก.ย.63'!$A$2:$K$945</definedName>
    <definedName name="listOrg_name">'[3]ข้อมูลหน่วยงาน ณ 17 ส.ค.63 '!$A$2:$A$11623</definedName>
    <definedName name="listOrgName2" localSheetId="1">'[3]ข้อมูลหน่วยงาน ณ 17 ส.ค.63 '!#REF!</definedName>
    <definedName name="listOrgName2" localSheetId="0">'[3]ข้อมูลหน่วยงาน ณ 17 ส.ค.63 '!#REF!</definedName>
    <definedName name="listOrgName2">'[3]ข้อมูลหน่วยงาน ณ 17 ส.ค.63 '!#REF!</definedName>
    <definedName name="org">'[3]ข้อมูลหน่วยงาน ณ 17 ส.ค.63 '!$A$1:$P$11623</definedName>
    <definedName name="org_data" localSheetId="1">#REF!</definedName>
    <definedName name="org_data" localSheetId="0">#REF!</definedName>
    <definedName name="org_data">#REF!</definedName>
    <definedName name="org_new" localSheetId="1">#REF!</definedName>
    <definedName name="org_new" localSheetId="0">#REF!</definedName>
    <definedName name="org_new">#REF!</definedName>
    <definedName name="_xlnm.Print_Area" localSheetId="1">ปีเดียวที่ยังไม่คืนเหลือจ่าย!$A$1:$AH$197</definedName>
    <definedName name="_xlnm.Print_Area" localSheetId="0">'สรุปปะหน้า ยังไม่คืนเหลือจ่าย'!$A$1:$C$96</definedName>
    <definedName name="_xlnm.Print_Titles" localSheetId="1">ปีเดียวที่ยังไม่คืนเหลือจ่าย!$6:$6</definedName>
    <definedName name="_xlnm.Print_Titles" localSheetId="0">'สรุปปะหน้า ยังไม่คืนเหลือจ่าย'!$4:$4</definedName>
    <definedName name="แ572" localSheetId="1">#REF!</definedName>
    <definedName name="แ572" localSheetId="0">#REF!</definedName>
    <definedName name="แ572">#REF!</definedName>
    <definedName name="กก">'[4]บัญชีครุภัณฑ์29ก.ย.63'!$A$2:$A$945</definedName>
    <definedName name="กิจกรรม" localSheetId="1">#REF!</definedName>
    <definedName name="กิจกรรม" localSheetId="0">#REF!</definedName>
    <definedName name="กิจกรรม">#REF!</definedName>
    <definedName name="กิจกรรม2" localSheetId="1">#REF!</definedName>
    <definedName name="กิจกรรม2" localSheetId="0">#REF!</definedName>
    <definedName name="กิจกรรม2">#REF!</definedName>
    <definedName name="ชื่อหน่วยงานใต้สังกัด" localSheetId="1">#REF!</definedName>
    <definedName name="ชื่อหน่วยงานใต้สังกัด" localSheetId="0">#REF!</definedName>
    <definedName name="ชื่อหน่วยงานใต้สังกัด">#REF!</definedName>
    <definedName name="ผลผลิต" localSheetId="1">#REF!</definedName>
    <definedName name="ผลผลิต" localSheetId="0">#REF!</definedName>
    <definedName name="ผลผลิต">#REF!</definedName>
    <definedName name="ผลผลิต2" localSheetId="1">#REF!</definedName>
    <definedName name="ผลผลิต2" localSheetId="0">#REF!</definedName>
    <definedName name="ผลผลิต2">#REF!</definedName>
    <definedName name="แผนงาน" localSheetId="1">#REF!</definedName>
    <definedName name="แผนงาน" localSheetId="0">#REF!</definedName>
    <definedName name="แผนงาน">#REF!</definedName>
    <definedName name="รหัสกิจกรรม" localSheetId="1">#REF!</definedName>
    <definedName name="รหัสกิจกรรม" localSheetId="0">#REF!</definedName>
    <definedName name="รหัสกิจกรรม">#REF!</definedName>
    <definedName name="รหัสกิจกรรม2" localSheetId="1">#REF!</definedName>
    <definedName name="รหัสกิจกรรม2" localSheetId="0">#REF!</definedName>
    <definedName name="รหัสกิจกรรม2">#REF!</definedName>
    <definedName name="รหัสผลผลิต" localSheetId="1">#REF!</definedName>
    <definedName name="รหัสผลผลิต" localSheetId="0">#REF!</definedName>
    <definedName name="รหัสผลผลิต">#REF!</definedName>
    <definedName name="รหัสผลผลิต2" localSheetId="1">#REF!</definedName>
    <definedName name="รหัสผลผลิต2" localSheetId="0">#REF!</definedName>
    <definedName name="รหัสผลผลิต2">#REF!</definedName>
    <definedName name="ฤ3947" localSheetId="1">#REF!</definedName>
    <definedName name="ฤ3947" localSheetId="0">#REF!</definedName>
    <definedName name="ฤ3947">#REF!</definedName>
    <definedName name="ลำดับเขต3" localSheetId="1">#REF!</definedName>
    <definedName name="ลำดับเขต3" localSheetId="0">#REF!</definedName>
    <definedName name="ลำดับเขต3">#REF!</definedName>
    <definedName name="ออ" localSheetId="1">#REF!</definedName>
    <definedName name="ออ" localSheetId="0">#REF!</definedName>
    <definedName name="ออ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197" i="2" l="1"/>
  <c r="AG197" i="2" s="1"/>
  <c r="H197" i="2"/>
  <c r="AG196" i="2"/>
  <c r="AE196" i="2"/>
  <c r="H196" i="2"/>
  <c r="AE195" i="2"/>
  <c r="AG195" i="2" s="1"/>
  <c r="H195" i="2"/>
  <c r="AG194" i="2"/>
  <c r="AE194" i="2"/>
  <c r="H194" i="2"/>
  <c r="AE193" i="2"/>
  <c r="AG193" i="2" s="1"/>
  <c r="H193" i="2"/>
  <c r="AG192" i="2"/>
  <c r="AE192" i="2"/>
  <c r="H192" i="2"/>
  <c r="AE191" i="2"/>
  <c r="AG191" i="2" s="1"/>
  <c r="H191" i="2"/>
  <c r="AG190" i="2"/>
  <c r="AE190" i="2"/>
  <c r="H190" i="2"/>
  <c r="AE189" i="2"/>
  <c r="AG189" i="2" s="1"/>
  <c r="H189" i="2"/>
  <c r="AG188" i="2"/>
  <c r="AE188" i="2"/>
  <c r="H188" i="2"/>
  <c r="AE187" i="2"/>
  <c r="AG187" i="2" s="1"/>
  <c r="H187" i="2"/>
  <c r="AG186" i="2"/>
  <c r="AE186" i="2"/>
  <c r="H186" i="2"/>
  <c r="AE185" i="2"/>
  <c r="AG185" i="2" s="1"/>
  <c r="H185" i="2"/>
  <c r="AG184" i="2"/>
  <c r="AE184" i="2"/>
  <c r="H184" i="2"/>
  <c r="AE183" i="2"/>
  <c r="AG183" i="2" s="1"/>
  <c r="H183" i="2"/>
  <c r="AG182" i="2"/>
  <c r="AE182" i="2"/>
  <c r="H182" i="2"/>
  <c r="AE181" i="2"/>
  <c r="AG181" i="2" s="1"/>
  <c r="H181" i="2"/>
  <c r="AG180" i="2"/>
  <c r="AE180" i="2"/>
  <c r="H180" i="2"/>
  <c r="AE179" i="2"/>
  <c r="AG179" i="2" s="1"/>
  <c r="H179" i="2"/>
  <c r="AG178" i="2"/>
  <c r="AE178" i="2"/>
  <c r="H178" i="2"/>
  <c r="AE177" i="2"/>
  <c r="AG177" i="2" s="1"/>
  <c r="H177" i="2"/>
  <c r="AG176" i="2"/>
  <c r="AE176" i="2"/>
  <c r="H176" i="2"/>
  <c r="AE175" i="2"/>
  <c r="AG175" i="2" s="1"/>
  <c r="H175" i="2"/>
  <c r="AG174" i="2"/>
  <c r="AE174" i="2"/>
  <c r="H174" i="2"/>
  <c r="AE173" i="2"/>
  <c r="AG173" i="2" s="1"/>
  <c r="H173" i="2"/>
  <c r="AG172" i="2"/>
  <c r="AE172" i="2"/>
  <c r="H172" i="2"/>
  <c r="AE171" i="2"/>
  <c r="AG171" i="2" s="1"/>
  <c r="H171" i="2"/>
  <c r="AG170" i="2"/>
  <c r="AE170" i="2"/>
  <c r="H170" i="2"/>
  <c r="AE169" i="2"/>
  <c r="AG169" i="2" s="1"/>
  <c r="H169" i="2"/>
  <c r="AG168" i="2"/>
  <c r="AE168" i="2"/>
  <c r="H168" i="2"/>
  <c r="AE167" i="2"/>
  <c r="AG167" i="2" s="1"/>
  <c r="H167" i="2"/>
  <c r="AG166" i="2"/>
  <c r="AE166" i="2"/>
  <c r="H166" i="2"/>
  <c r="AE165" i="2"/>
  <c r="AG165" i="2" s="1"/>
  <c r="H165" i="2"/>
  <c r="AG164" i="2"/>
  <c r="AE164" i="2"/>
  <c r="H164" i="2"/>
  <c r="AE163" i="2"/>
  <c r="AG163" i="2" s="1"/>
  <c r="H163" i="2"/>
  <c r="AG162" i="2"/>
  <c r="AE162" i="2"/>
  <c r="H162" i="2"/>
  <c r="AE161" i="2"/>
  <c r="AG161" i="2" s="1"/>
  <c r="H161" i="2"/>
  <c r="AG160" i="2"/>
  <c r="AE160" i="2"/>
  <c r="H160" i="2"/>
  <c r="AE159" i="2"/>
  <c r="AG159" i="2" s="1"/>
  <c r="H159" i="2"/>
  <c r="AG158" i="2"/>
  <c r="AE158" i="2"/>
  <c r="H158" i="2"/>
  <c r="AE157" i="2"/>
  <c r="AG157" i="2" s="1"/>
  <c r="H157" i="2"/>
  <c r="AG156" i="2"/>
  <c r="AE156" i="2"/>
  <c r="H156" i="2"/>
  <c r="AE155" i="2"/>
  <c r="AG155" i="2" s="1"/>
  <c r="H155" i="2"/>
  <c r="AG154" i="2"/>
  <c r="AE154" i="2"/>
  <c r="H154" i="2"/>
  <c r="AE153" i="2"/>
  <c r="AG153" i="2" s="1"/>
  <c r="H153" i="2"/>
  <c r="AG152" i="2"/>
  <c r="AE152" i="2"/>
  <c r="H152" i="2"/>
  <c r="AE151" i="2"/>
  <c r="AG151" i="2" s="1"/>
  <c r="H151" i="2"/>
  <c r="AG150" i="2"/>
  <c r="AE150" i="2"/>
  <c r="H150" i="2"/>
  <c r="AE149" i="2"/>
  <c r="AG149" i="2" s="1"/>
  <c r="H149" i="2"/>
  <c r="AG148" i="2"/>
  <c r="AE148" i="2"/>
  <c r="H148" i="2"/>
  <c r="AE147" i="2"/>
  <c r="AG147" i="2" s="1"/>
  <c r="H147" i="2"/>
  <c r="AG146" i="2"/>
  <c r="AE146" i="2"/>
  <c r="H146" i="2"/>
  <c r="AE145" i="2"/>
  <c r="AG145" i="2" s="1"/>
  <c r="H145" i="2"/>
  <c r="AG144" i="2"/>
  <c r="AE144" i="2"/>
  <c r="H144" i="2"/>
  <c r="AE143" i="2"/>
  <c r="AG143" i="2" s="1"/>
  <c r="H143" i="2"/>
  <c r="AG142" i="2"/>
  <c r="AE142" i="2"/>
  <c r="H142" i="2"/>
  <c r="AE141" i="2"/>
  <c r="AG141" i="2" s="1"/>
  <c r="H141" i="2"/>
  <c r="AG140" i="2"/>
  <c r="AE140" i="2"/>
  <c r="H140" i="2"/>
  <c r="AE139" i="2"/>
  <c r="AG139" i="2" s="1"/>
  <c r="H139" i="2"/>
  <c r="AG138" i="2"/>
  <c r="AE138" i="2"/>
  <c r="H138" i="2"/>
  <c r="AE137" i="2"/>
  <c r="AG137" i="2" s="1"/>
  <c r="H137" i="2"/>
  <c r="AG136" i="2"/>
  <c r="AE136" i="2"/>
  <c r="H136" i="2"/>
  <c r="AE135" i="2"/>
  <c r="AG135" i="2" s="1"/>
  <c r="H135" i="2"/>
  <c r="AG134" i="2"/>
  <c r="AE134" i="2"/>
  <c r="H134" i="2"/>
  <c r="AE133" i="2"/>
  <c r="AG133" i="2" s="1"/>
  <c r="H133" i="2"/>
  <c r="AG132" i="2"/>
  <c r="AE132" i="2"/>
  <c r="H132" i="2"/>
  <c r="AE131" i="2"/>
  <c r="AG131" i="2" s="1"/>
  <c r="H131" i="2"/>
  <c r="AG130" i="2"/>
  <c r="AE130" i="2"/>
  <c r="H130" i="2"/>
  <c r="AE129" i="2"/>
  <c r="AG129" i="2" s="1"/>
  <c r="H129" i="2"/>
  <c r="AG128" i="2"/>
  <c r="AE128" i="2"/>
  <c r="H128" i="2"/>
  <c r="AE127" i="2"/>
  <c r="AG127" i="2" s="1"/>
  <c r="H127" i="2"/>
  <c r="AG126" i="2"/>
  <c r="AE126" i="2"/>
  <c r="H126" i="2"/>
  <c r="AE125" i="2"/>
  <c r="AG125" i="2" s="1"/>
  <c r="H125" i="2"/>
  <c r="AG124" i="2"/>
  <c r="AE124" i="2"/>
  <c r="H124" i="2"/>
  <c r="AE123" i="2"/>
  <c r="AG123" i="2" s="1"/>
  <c r="H123" i="2"/>
  <c r="AG122" i="2"/>
  <c r="AE122" i="2"/>
  <c r="H122" i="2"/>
  <c r="AE121" i="2"/>
  <c r="AG121" i="2" s="1"/>
  <c r="H121" i="2"/>
  <c r="AG120" i="2"/>
  <c r="AE120" i="2"/>
  <c r="H120" i="2"/>
  <c r="AE119" i="2"/>
  <c r="AG119" i="2" s="1"/>
  <c r="H119" i="2"/>
  <c r="AG118" i="2"/>
  <c r="AE118" i="2"/>
  <c r="H118" i="2"/>
  <c r="AE117" i="2"/>
  <c r="AG117" i="2" s="1"/>
  <c r="H117" i="2"/>
  <c r="AG116" i="2"/>
  <c r="AE116" i="2"/>
  <c r="H116" i="2"/>
  <c r="AE115" i="2"/>
  <c r="AG115" i="2" s="1"/>
  <c r="H115" i="2"/>
  <c r="AG114" i="2"/>
  <c r="AE114" i="2"/>
  <c r="H114" i="2"/>
  <c r="AE113" i="2"/>
  <c r="AG113" i="2" s="1"/>
  <c r="H113" i="2"/>
  <c r="AG112" i="2"/>
  <c r="AE112" i="2"/>
  <c r="H112" i="2"/>
  <c r="AE111" i="2"/>
  <c r="AG111" i="2" s="1"/>
  <c r="H111" i="2"/>
  <c r="AG110" i="2"/>
  <c r="AE110" i="2"/>
  <c r="H110" i="2"/>
  <c r="AE109" i="2"/>
  <c r="AG109" i="2" s="1"/>
  <c r="H109" i="2"/>
  <c r="AG108" i="2"/>
  <c r="AE108" i="2"/>
  <c r="H108" i="2"/>
  <c r="AE107" i="2"/>
  <c r="AG107" i="2" s="1"/>
  <c r="H107" i="2"/>
  <c r="AG106" i="2"/>
  <c r="AE106" i="2"/>
  <c r="H106" i="2"/>
  <c r="AE105" i="2"/>
  <c r="AG105" i="2" s="1"/>
  <c r="H105" i="2"/>
  <c r="AG104" i="2"/>
  <c r="AE104" i="2"/>
  <c r="H104" i="2"/>
  <c r="AE103" i="2"/>
  <c r="AG103" i="2" s="1"/>
  <c r="H103" i="2"/>
  <c r="AG102" i="2"/>
  <c r="AE102" i="2"/>
  <c r="H102" i="2"/>
  <c r="AE101" i="2"/>
  <c r="AG101" i="2" s="1"/>
  <c r="H101" i="2"/>
  <c r="AG100" i="2"/>
  <c r="AE100" i="2"/>
  <c r="H100" i="2"/>
  <c r="AE99" i="2"/>
  <c r="AG99" i="2" s="1"/>
  <c r="H99" i="2"/>
  <c r="AG98" i="2"/>
  <c r="AE98" i="2"/>
  <c r="H98" i="2"/>
  <c r="AE97" i="2"/>
  <c r="AG97" i="2" s="1"/>
  <c r="H97" i="2"/>
  <c r="AG96" i="2"/>
  <c r="AE96" i="2"/>
  <c r="H96" i="2"/>
  <c r="AE95" i="2"/>
  <c r="AG95" i="2" s="1"/>
  <c r="H95" i="2"/>
  <c r="AG94" i="2"/>
  <c r="AE94" i="2"/>
  <c r="H94" i="2"/>
  <c r="AE93" i="2"/>
  <c r="AG93" i="2" s="1"/>
  <c r="H93" i="2"/>
  <c r="AG92" i="2"/>
  <c r="AE92" i="2"/>
  <c r="H92" i="2"/>
  <c r="AE91" i="2"/>
  <c r="AG91" i="2" s="1"/>
  <c r="H91" i="2"/>
  <c r="AG90" i="2"/>
  <c r="AE90" i="2"/>
  <c r="H90" i="2"/>
  <c r="AE89" i="2"/>
  <c r="AG89" i="2" s="1"/>
  <c r="H89" i="2"/>
  <c r="AG88" i="2"/>
  <c r="AE88" i="2"/>
  <c r="H88" i="2"/>
  <c r="AE87" i="2"/>
  <c r="AG87" i="2" s="1"/>
  <c r="H87" i="2"/>
  <c r="AG86" i="2"/>
  <c r="AE86" i="2"/>
  <c r="H86" i="2"/>
  <c r="AE85" i="2"/>
  <c r="AG85" i="2" s="1"/>
  <c r="H85" i="2"/>
  <c r="AG84" i="2"/>
  <c r="AE84" i="2"/>
  <c r="H84" i="2"/>
  <c r="AE83" i="2"/>
  <c r="AG83" i="2" s="1"/>
  <c r="H83" i="2"/>
  <c r="AG82" i="2"/>
  <c r="AE82" i="2"/>
  <c r="H82" i="2"/>
  <c r="AE81" i="2"/>
  <c r="AG81" i="2" s="1"/>
  <c r="H81" i="2"/>
  <c r="AG80" i="2"/>
  <c r="AE80" i="2"/>
  <c r="H80" i="2"/>
  <c r="AE79" i="2"/>
  <c r="AG79" i="2" s="1"/>
  <c r="H79" i="2"/>
  <c r="AG78" i="2"/>
  <c r="AE78" i="2"/>
  <c r="H78" i="2"/>
  <c r="AE77" i="2"/>
  <c r="AG77" i="2" s="1"/>
  <c r="H77" i="2"/>
  <c r="AG76" i="2"/>
  <c r="AE76" i="2"/>
  <c r="H76" i="2"/>
  <c r="AE75" i="2"/>
  <c r="AG75" i="2" s="1"/>
  <c r="H75" i="2"/>
  <c r="AG74" i="2"/>
  <c r="AE74" i="2"/>
  <c r="H74" i="2"/>
  <c r="AE73" i="2"/>
  <c r="AG73" i="2" s="1"/>
  <c r="H73" i="2"/>
  <c r="AG72" i="2"/>
  <c r="AE72" i="2"/>
  <c r="H72" i="2"/>
  <c r="AE71" i="2"/>
  <c r="AG71" i="2" s="1"/>
  <c r="H71" i="2"/>
  <c r="AG70" i="2"/>
  <c r="AE70" i="2"/>
  <c r="H70" i="2"/>
  <c r="AE69" i="2"/>
  <c r="AG69" i="2" s="1"/>
  <c r="H69" i="2"/>
  <c r="AG68" i="2"/>
  <c r="AE68" i="2"/>
  <c r="H68" i="2"/>
  <c r="AE67" i="2"/>
  <c r="AG67" i="2" s="1"/>
  <c r="H67" i="2"/>
  <c r="AG66" i="2"/>
  <c r="AE66" i="2"/>
  <c r="H66" i="2"/>
  <c r="AE65" i="2"/>
  <c r="AG65" i="2" s="1"/>
  <c r="H65" i="2"/>
  <c r="AG64" i="2"/>
  <c r="AE64" i="2"/>
  <c r="H64" i="2"/>
  <c r="AE63" i="2"/>
  <c r="AG63" i="2" s="1"/>
  <c r="H63" i="2"/>
  <c r="AG62" i="2"/>
  <c r="AE62" i="2"/>
  <c r="H62" i="2"/>
  <c r="AE61" i="2"/>
  <c r="AG61" i="2" s="1"/>
  <c r="H61" i="2"/>
  <c r="AG60" i="2"/>
  <c r="AE60" i="2"/>
  <c r="H60" i="2"/>
  <c r="AE59" i="2"/>
  <c r="AG59" i="2" s="1"/>
  <c r="H59" i="2"/>
  <c r="AG58" i="2"/>
  <c r="AE58" i="2"/>
  <c r="H58" i="2"/>
  <c r="AE57" i="2"/>
  <c r="AG57" i="2" s="1"/>
  <c r="H57" i="2"/>
  <c r="AG56" i="2"/>
  <c r="AE56" i="2"/>
  <c r="H56" i="2"/>
  <c r="AE55" i="2"/>
  <c r="AG55" i="2" s="1"/>
  <c r="H55" i="2"/>
  <c r="AG54" i="2"/>
  <c r="AE54" i="2"/>
  <c r="H54" i="2"/>
  <c r="AE53" i="2"/>
  <c r="AG53" i="2" s="1"/>
  <c r="H53" i="2"/>
  <c r="AG52" i="2"/>
  <c r="AE52" i="2"/>
  <c r="H52" i="2"/>
  <c r="AE51" i="2"/>
  <c r="AG51" i="2" s="1"/>
  <c r="H51" i="2"/>
  <c r="AG50" i="2"/>
  <c r="AE50" i="2"/>
  <c r="H50" i="2"/>
  <c r="AE49" i="2"/>
  <c r="AG49" i="2" s="1"/>
  <c r="H49" i="2"/>
  <c r="AG48" i="2"/>
  <c r="AE48" i="2"/>
  <c r="H48" i="2"/>
  <c r="AE47" i="2"/>
  <c r="AG47" i="2" s="1"/>
  <c r="H47" i="2"/>
  <c r="AG46" i="2"/>
  <c r="AE46" i="2"/>
  <c r="H46" i="2"/>
  <c r="AE45" i="2"/>
  <c r="AG45" i="2" s="1"/>
  <c r="H45" i="2"/>
  <c r="AG44" i="2"/>
  <c r="AE44" i="2"/>
  <c r="H44" i="2"/>
  <c r="AE43" i="2"/>
  <c r="AG43" i="2" s="1"/>
  <c r="H43" i="2"/>
  <c r="AG42" i="2"/>
  <c r="AE42" i="2"/>
  <c r="H42" i="2"/>
  <c r="AE41" i="2"/>
  <c r="AG41" i="2" s="1"/>
  <c r="H41" i="2"/>
  <c r="AG40" i="2"/>
  <c r="AE40" i="2"/>
  <c r="H40" i="2"/>
  <c r="AE39" i="2"/>
  <c r="AG39" i="2" s="1"/>
  <c r="H39" i="2"/>
  <c r="AG38" i="2"/>
  <c r="AE38" i="2"/>
  <c r="H38" i="2"/>
  <c r="AE37" i="2"/>
  <c r="AG37" i="2" s="1"/>
  <c r="H37" i="2"/>
  <c r="AG36" i="2"/>
  <c r="AE36" i="2"/>
  <c r="H36" i="2"/>
  <c r="AE35" i="2"/>
  <c r="AG35" i="2" s="1"/>
  <c r="H35" i="2"/>
  <c r="AG34" i="2"/>
  <c r="AE34" i="2"/>
  <c r="H34" i="2"/>
  <c r="AE33" i="2"/>
  <c r="AG33" i="2" s="1"/>
  <c r="H33" i="2"/>
  <c r="AG32" i="2"/>
  <c r="AE32" i="2"/>
  <c r="H32" i="2"/>
  <c r="AE31" i="2"/>
  <c r="AG31" i="2" s="1"/>
  <c r="H31" i="2"/>
  <c r="AG30" i="2"/>
  <c r="AE30" i="2"/>
  <c r="H30" i="2"/>
  <c r="AE29" i="2"/>
  <c r="AG29" i="2" s="1"/>
  <c r="H29" i="2"/>
  <c r="AG28" i="2"/>
  <c r="AE28" i="2"/>
  <c r="H28" i="2"/>
  <c r="AE27" i="2"/>
  <c r="AG27" i="2" s="1"/>
  <c r="H27" i="2"/>
  <c r="AG26" i="2"/>
  <c r="AE26" i="2"/>
  <c r="H26" i="2"/>
  <c r="AE25" i="2"/>
  <c r="AG25" i="2" s="1"/>
  <c r="H25" i="2"/>
  <c r="AG24" i="2"/>
  <c r="AE24" i="2"/>
  <c r="H24" i="2"/>
  <c r="AE23" i="2"/>
  <c r="AG23" i="2" s="1"/>
  <c r="H23" i="2"/>
  <c r="AG22" i="2"/>
  <c r="AE22" i="2"/>
  <c r="H22" i="2"/>
  <c r="AE21" i="2"/>
  <c r="AG21" i="2" s="1"/>
  <c r="H21" i="2"/>
  <c r="AG20" i="2"/>
  <c r="AE20" i="2"/>
  <c r="H20" i="2"/>
  <c r="AE19" i="2"/>
  <c r="AG19" i="2" s="1"/>
  <c r="H19" i="2"/>
  <c r="AG18" i="2"/>
  <c r="AE18" i="2"/>
  <c r="H18" i="2"/>
  <c r="AE17" i="2"/>
  <c r="AG17" i="2" s="1"/>
  <c r="H17" i="2"/>
  <c r="AG16" i="2"/>
  <c r="AE16" i="2"/>
  <c r="H16" i="2"/>
  <c r="AE15" i="2"/>
  <c r="AG15" i="2" s="1"/>
  <c r="H15" i="2"/>
  <c r="AG14" i="2"/>
  <c r="AE14" i="2"/>
  <c r="H14" i="2"/>
  <c r="AE13" i="2"/>
  <c r="AG13" i="2" s="1"/>
  <c r="H13" i="2"/>
  <c r="AG12" i="2"/>
  <c r="AE12" i="2"/>
  <c r="H12" i="2"/>
  <c r="AE11" i="2"/>
  <c r="AG11" i="2" s="1"/>
  <c r="H11" i="2"/>
  <c r="AG10" i="2"/>
  <c r="AE10" i="2"/>
  <c r="H10" i="2"/>
  <c r="AE9" i="2"/>
  <c r="AG9" i="2" s="1"/>
  <c r="H9" i="2"/>
  <c r="AG8" i="2"/>
  <c r="AE8" i="2"/>
  <c r="H8" i="2"/>
  <c r="AE7" i="2"/>
  <c r="AF7" i="2" s="1"/>
  <c r="AC7" i="2"/>
  <c r="AD7" i="2" s="1"/>
  <c r="AA7" i="2"/>
  <c r="AB7" i="2" s="1"/>
  <c r="Y7" i="2"/>
  <c r="Z7" i="2" s="1"/>
  <c r="X7" i="2"/>
  <c r="H7" i="2"/>
  <c r="G7" i="2"/>
  <c r="F7" i="2"/>
  <c r="E7" i="2"/>
  <c r="D7" i="2"/>
  <c r="AG4" i="2"/>
  <c r="X4" i="2"/>
  <c r="D5" i="1"/>
  <c r="C5" i="1"/>
  <c r="B5" i="1"/>
  <c r="AG7" i="2" l="1"/>
  <c r="AH7" i="2" s="1"/>
</calcChain>
</file>

<file path=xl/sharedStrings.xml><?xml version="1.0" encoding="utf-8"?>
<sst xmlns="http://schemas.openxmlformats.org/spreadsheetml/2006/main" count="3180" uniqueCount="1137">
  <si>
    <r>
      <t xml:space="preserve">สรุปรายงานสถานะการใช้จ่ายงบประมาณ ระดับหน่วยรับงบประมาณรายจ่ายประจำปีงบประมาณ พ.ศ. 2565
</t>
    </r>
    <r>
      <rPr>
        <b/>
        <sz val="18"/>
        <color indexed="10"/>
        <rFont val="TH SarabunPSK"/>
        <family val="2"/>
      </rPr>
      <t>รายการงบลงทุน ค่าครุภัณฑ์ ที่ดินและสิ่งก่อสร้าง (ส่วนภูมิภาค) รายการปีเดียวที่ยังไม่คืนเงินเหลือจ่าย</t>
    </r>
    <r>
      <rPr>
        <b/>
        <sz val="18"/>
        <color indexed="8"/>
        <rFont val="TH SarabunPSK"/>
        <family val="2"/>
      </rPr>
      <t xml:space="preserve">
</t>
    </r>
  </si>
  <si>
    <t>ประจำปีงบประมาณ</t>
  </si>
  <si>
    <t>วันที่</t>
  </si>
  <si>
    <t>ชื่อผู้ใช้ A21002000001101</t>
  </si>
  <si>
    <t xml:space="preserve"> เวลา</t>
  </si>
  <si>
    <t xml:space="preserve"> 10:56</t>
  </si>
  <si>
    <t xml:space="preserve">หน่วยรับงบประมาณ
</t>
  </si>
  <si>
    <t>จำนวน 
(รายการ)</t>
  </si>
  <si>
    <t xml:space="preserve">   งบคงเหลือ
(ไม่คืนกลับส่วนกลาง)</t>
  </si>
  <si>
    <t>รวมทั้งสิ้น</t>
  </si>
  <si>
    <t>เขตสุขภาพที่ 1</t>
  </si>
  <si>
    <t>เชียงราย</t>
  </si>
  <si>
    <t>สสจ.</t>
  </si>
  <si>
    <t>เชียงใหม่</t>
  </si>
  <si>
    <t>รพศ.</t>
  </si>
  <si>
    <t>รพท.</t>
  </si>
  <si>
    <t>น่าน</t>
  </si>
  <si>
    <t>ลำพูน</t>
  </si>
  <si>
    <t>เขตสุขภาพที่ 2</t>
  </si>
  <si>
    <t>ตาก</t>
  </si>
  <si>
    <t>พิษณุโลก</t>
  </si>
  <si>
    <t>เพชรบูรณ์</t>
  </si>
  <si>
    <t>อุตรดิตถ์</t>
  </si>
  <si>
    <t>เขตสุขภาพที่ 3</t>
  </si>
  <si>
    <t>ชัยนาท</t>
  </si>
  <si>
    <t>นครสวรรค์</t>
  </si>
  <si>
    <t>อุทัยธานี</t>
  </si>
  <si>
    <t>เขตสุขภาพที่ 4</t>
  </si>
  <si>
    <t>นครนายก</t>
  </si>
  <si>
    <t>ปทุมธานี</t>
  </si>
  <si>
    <t>พระนครศรีอยุธยา</t>
  </si>
  <si>
    <t>สระบุรี</t>
  </si>
  <si>
    <t>สิงห์บุรี</t>
  </si>
  <si>
    <t>เขตสุขภาพที่ 5</t>
  </si>
  <si>
    <t>กาญจนบุรี</t>
  </si>
  <si>
    <t>นครปฐม</t>
  </si>
  <si>
    <t>ราชบุรี</t>
  </si>
  <si>
    <t>เขตสุขภาพที่ 6</t>
  </si>
  <si>
    <t>ฉะเชิงเทรา</t>
  </si>
  <si>
    <t>ระยอง</t>
  </si>
  <si>
    <t>สระแก้ว</t>
  </si>
  <si>
    <t>เขตสุขภาพที่ 8</t>
  </si>
  <si>
    <t>เลย</t>
  </si>
  <si>
    <t>สกลนคร</t>
  </si>
  <si>
    <t>หนองคาย</t>
  </si>
  <si>
    <t>หนองบัวลำภู</t>
  </si>
  <si>
    <t>อุดรธานี</t>
  </si>
  <si>
    <t>เขตสุขภาพที่ 10</t>
  </si>
  <si>
    <t>อุบลราชธานี</t>
  </si>
  <si>
    <t>เขตสุขภาพที่ 11</t>
  </si>
  <si>
    <t>ชุมพร</t>
  </si>
  <si>
    <t>นครศรีธรรมราช</t>
  </si>
  <si>
    <t>ภูเก็ต</t>
  </si>
  <si>
    <t>สุราษฎร์ธานี</t>
  </si>
  <si>
    <t>เขตสุขภาพที่ 12</t>
  </si>
  <si>
    <t>สงขลา</t>
  </si>
  <si>
    <t>สตูล</t>
  </si>
  <si>
    <t>รายงานสถานะการใช้จ่ายงบประมาณ ระดับหน่วยรับงบประมาณ สำนักงานปลัดกระทรวงสาธารณสุข ส่วนภูมิภาค (ตาม พรบ.)</t>
  </si>
  <si>
    <t>รายการงบลงทุน ค่าครุภัณฑ์ ที่ดินและสิ่งก่อสร้าง</t>
  </si>
  <si>
    <t xml:space="preserve"> สำหรับ</t>
  </si>
  <si>
    <t>หน่วยงาน : กองบริหารการสาธารณสุข สำนักงานปลัดกระทรวงสาธารณสุข</t>
  </si>
  <si>
    <t>เขต</t>
  </si>
  <si>
    <t>รายการ</t>
  </si>
  <si>
    <t>ราคาต่อหน่วย(บาท)</t>
  </si>
  <si>
    <t xml:space="preserve"> จำนวน (หน่วย)</t>
  </si>
  <si>
    <t xml:space="preserve">รวมวงเงิน 65 </t>
  </si>
  <si>
    <t xml:space="preserve">วงเงิน 66 </t>
  </si>
  <si>
    <t>วงเงิน 67</t>
  </si>
  <si>
    <t xml:space="preserve">ชื่อสถานที่ 
</t>
  </si>
  <si>
    <t>ตำบล</t>
  </si>
  <si>
    <t>อำเภอ</t>
  </si>
  <si>
    <t>จังหวัด</t>
  </si>
  <si>
    <t xml:space="preserve">ระดับ
</t>
  </si>
  <si>
    <t>ประเภทหน่วยงาน</t>
  </si>
  <si>
    <t>ประเภทงบ</t>
  </si>
  <si>
    <t>แผนงาน</t>
  </si>
  <si>
    <t>โครงการ</t>
  </si>
  <si>
    <t>กิจกรรม</t>
  </si>
  <si>
    <t>รหัส E-bud</t>
  </si>
  <si>
    <t>พรบ./เหลือจ่าย</t>
  </si>
  <si>
    <t>รหัสงบประมาณ</t>
  </si>
  <si>
    <t>หน่วยรับโอนงบประมาณ</t>
  </si>
  <si>
    <t>รายงานสถานะการใช้จ่ายงบประมาณ</t>
  </si>
  <si>
    <t>งบหน่วยงบฯ สุทธิ</t>
  </si>
  <si>
    <t xml:space="preserve"> กันเงิน/เบิกแทน</t>
  </si>
  <si>
    <t>ร้อยละ</t>
  </si>
  <si>
    <t>ใบสั่งซื้อ/สัญญา (PO)</t>
  </si>
  <si>
    <t xml:space="preserve">  เบิกจ่ายสะสม</t>
  </si>
  <si>
    <t>กันเงิน + PO + เบิกจ่าย</t>
  </si>
  <si>
    <t>งบคงเหลือ</t>
  </si>
  <si>
    <t>อาคารสถานีอนามัย เป็นอาคาร คสล.2 ชั้น พื้นที่ใช้สอยประมาณ 369 ตารางเมตร (โครงสร้างต้านแผ่นดินไหว) โรงพยาบาลส่งเสริมสุขภาพตำบลม่วงน้อย ตำบลม่วงน้อย อำเภอป่าซาง จังหวัดลำพูน 1 หลัง</t>
  </si>
  <si>
    <t>โรงพยาบาลส่งเสริมสุขภาพตำบลม่วงน้อย</t>
  </si>
  <si>
    <t>ม่วงน้อย</t>
  </si>
  <si>
    <t>ป่าซาง</t>
  </si>
  <si>
    <t>P</t>
  </si>
  <si>
    <t>ก่อสร้างปีเดียว</t>
  </si>
  <si>
    <t xml:space="preserve">แผนงาน : แผนงานยุทธศาสตร์เสริมสร้างให้คนมีสุขภาวะที่ดี 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</si>
  <si>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</si>
  <si>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พัฒนาระบบบริการปฐมภูมิให้มีคุณภาพมาตรฐาน และพัฒนาคุณภาพชีวิตระดับอำเภอ (DHB)</t>
  </si>
  <si>
    <t>000578</t>
  </si>
  <si>
    <t>พรบ.</t>
  </si>
  <si>
    <t>2100233095410001</t>
  </si>
  <si>
    <t>21002330095003210001</t>
  </si>
  <si>
    <t>กล้องส่องตรวจและผ่าตัดในช่องท้องชนิดวีดิทัศน์แบบคมชัดสูง ภาพ 2 มิติ โรงพยาบาลสมเด็จพระยุพราชปัว ตำบลวรนคร อำเภอปัว จังหวัดน่าน 1 เครื่อง</t>
  </si>
  <si>
    <t>โรงพยาบาลสมเด็จพระยุพราชปัว</t>
  </si>
  <si>
    <t>วรนคร</t>
  </si>
  <si>
    <t>ปัว</t>
  </si>
  <si>
    <t>M2</t>
  </si>
  <si>
    <t>ครุภัณฑ์ปีเดียว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</si>
  <si>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</si>
  <si>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</si>
  <si>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010683</t>
  </si>
  <si>
    <t>2100233097120001</t>
  </si>
  <si>
    <t>21002330097003120001</t>
  </si>
  <si>
    <t>เครื่องเอกซเรย์เคลื่อนที่ขนาดไม่น้อยกว่า 300 mA.ขับเคลื่อนด้วยมอเตอร์ไฟฟ้า โรงพยาบาลขุนตาล ตำบลยางฮอม อำเภอขุนตาล จังหวัดเชียงราย 1 เครื่อง</t>
  </si>
  <si>
    <t>โรงพยาบาลขุนตาล</t>
  </si>
  <si>
    <t>ยางฮอม</t>
  </si>
  <si>
    <t>ขุนตาล</t>
  </si>
  <si>
    <t>F2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</si>
  <si>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</si>
  <si>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</si>
  <si>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010843</t>
  </si>
  <si>
    <t>21002330A0120002</t>
  </si>
  <si>
    <t>210023300A0003120002</t>
  </si>
  <si>
    <t>ชุดกล้องส่องตรวจระบบทางเดินหายใจพร้อมชุดประมวลสัญญาณภาพระบบวีดิทัศน์ โรงพยาบาลจอมทอง ตำบลดอยแก้ว อำเภอจอมทอง จังหวัดเชียงใหม่ 1 ชุด</t>
  </si>
  <si>
    <t>โรงพยาบาลจอมทอง</t>
  </si>
  <si>
    <t>ดอยแก้ว</t>
  </si>
  <si>
    <t>จอมทอง</t>
  </si>
  <si>
    <t>M1</t>
  </si>
  <si>
    <t>010858</t>
  </si>
  <si>
    <t>21002330A0120008</t>
  </si>
  <si>
    <t>โรงพยาบาล</t>
  </si>
  <si>
    <t>210023300A0003120008</t>
  </si>
  <si>
    <t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พร้อมชุดควบคุมสัญญาณภาพ (EUS) โรงพยาบาลนครพิงค์ ตำบลดอนแก้ว อำเภอแม่ริม จังหวัดเชียงใหม่ 1 ชุด</t>
  </si>
  <si>
    <t>โรงพยาบาลนครพิงค์</t>
  </si>
  <si>
    <t>ดอนแก้ว</t>
  </si>
  <si>
    <t>แม่ริม</t>
  </si>
  <si>
    <t>A</t>
  </si>
  <si>
    <t>010876</t>
  </si>
  <si>
    <t>21002330A0120013</t>
  </si>
  <si>
    <t>210023300A0003120013</t>
  </si>
  <si>
    <t>เครื่องติดตามการทำงานของหัวใจและสัญญาณชีพ 6 พารามิเตอร์ ระบบรวมศูนย์ไม่น้อยกว่า  8 เตียง  โรงพยาบาลจอมทอง ตำบลดอยแก้ว อำเภอจอมทอง จังหวัดเชียงใหม่ 1 เครื่อง</t>
  </si>
  <si>
    <t>010895</t>
  </si>
  <si>
    <t>21002330A0120019</t>
  </si>
  <si>
    <t>210023300A0003120019</t>
  </si>
  <si>
    <t>เครื่องตรวจวัดลานสายตาอัตโนมัติ โรงพยาบาลจอมทอง ตำบลดอยแก้ว อำเภอจอมทอง จังหวัดเชียงใหม่ 1 เครื่อง</t>
  </si>
  <si>
    <t>010908</t>
  </si>
  <si>
    <t>21002330A0120023</t>
  </si>
  <si>
    <t>210023300A0003120023</t>
  </si>
  <si>
    <t>เครื่องล้างเครื่องมืออัตโนมัติขนาดไม่น้อยกว่า 250 ลิตร โรงพยาบาลจอมทอง ตำบลดอยแก้ว อำเภอจอมทอง จังหวัดเชียงใหม่ 1 เครื่อง</t>
  </si>
  <si>
    <t>010913</t>
  </si>
  <si>
    <t>21002330A0120026</t>
  </si>
  <si>
    <t>210023300A0003120026</t>
  </si>
  <si>
    <t>เครื่องล้างสายยางอัตโนมัติพร้อมอบแห้ง ขนาดความจุไม่น้อยกว่า 800 ลิตร โรงพยาบาลพญาเม็งราย ตำบลแม่เปา อำเภอพญาเม็งราย จังหวัดเชียงราย 1 เครื่อง</t>
  </si>
  <si>
    <t>โรงพยาบาลพญาเม็งราย</t>
  </si>
  <si>
    <t>แม่เปา</t>
  </si>
  <si>
    <t>พญาเม็งราย</t>
  </si>
  <si>
    <t>010915</t>
  </si>
  <si>
    <t>21002330A0120027</t>
  </si>
  <si>
    <t>210023300A0003120027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</si>
  <si>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โรงพยาบาลแม่จัน ตำบลแม่จัน อำเภอแม่จัน จังหวัดเชียงราย 1 เครื่อง</t>
  </si>
  <si>
    <t>โรงพยาบาลแม่จัน</t>
  </si>
  <si>
    <t>แม่จัน</t>
  </si>
  <si>
    <t>010929</t>
  </si>
  <si>
    <t>21002330A0120030</t>
  </si>
  <si>
    <t>210023300A0003120030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</si>
  <si>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โรงพยาบาลส่งเสริมสุขภาพตำบลนางั่ว ตำบลนางั่ว อำเภอเมืองเพชรบูรณ์ จังหวัดเพชรบูรณ์ 1 หลัง</t>
  </si>
  <si>
    <t>โรงพยาบาลส่งเสริมสุขภาพตำบลนางั่ว</t>
  </si>
  <si>
    <t>นางั่ว</t>
  </si>
  <si>
    <t>เมืองเพชรบูรณ์</t>
  </si>
  <si>
    <t>000584</t>
  </si>
  <si>
    <t>2100233095410003</t>
  </si>
  <si>
    <t>21002330095003210003</t>
  </si>
  <si>
    <t>เครื่องช่วยหายใจชนิดควบคุมด้วยปริมาตรสำหรับทารกแรกเกิด โรงพยาบาลอุตรดิตถ์ ตำบลท่าอิฐ อำเภอเมืองอุตรดิตถ์ จังหวัดอุตรดิตถ์ 8 เครื่อง</t>
  </si>
  <si>
    <t>โรงพยาบาลอุตรดิตถ์</t>
  </si>
  <si>
    <t>ท่าอิฐ</t>
  </si>
  <si>
    <t>เมืองอุตรดิตถ์</t>
  </si>
  <si>
    <t>010957</t>
  </si>
  <si>
    <t>21002330A0110018</t>
  </si>
  <si>
    <t>210023300A0003110018</t>
  </si>
  <si>
    <t>เครื่องช่วยหายใจชนิดควบคุมด้วยปริมาตรและความดัน  ขนาดกลาง โรงพยาบาลวิเชียรบุรี ตำบลสระประดู่ อำเภอวิเชียรบุรี จังหวัดเพชรบูรณ์ 1 เครื่อง</t>
  </si>
  <si>
    <t>โรงพยาบาลวิเชียรบุรี</t>
  </si>
  <si>
    <t>สระประดู่</t>
  </si>
  <si>
    <t>วิเชียรบุรี</t>
  </si>
  <si>
    <t>010976</t>
  </si>
  <si>
    <t>21002330A0110023</t>
  </si>
  <si>
    <t>210023300A0003110023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</si>
  <si>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 โรงพยาบาลแม่ระมาด ตำบลแม่ระมาด อำเภอแม่ระมาด จังหวัดตาก 4 เครื่อง</t>
  </si>
  <si>
    <t>โรงพยาบาลแม่ระมาด</t>
  </si>
  <si>
    <t>แม่ระมาด</t>
  </si>
  <si>
    <t>011003</t>
  </si>
  <si>
    <t>21002330A0110027</t>
  </si>
  <si>
    <t>210023300A0003110027</t>
  </si>
  <si>
    <t>เครื่องช่วยหายใจชนิดควบคุมด้วยปริมาตรและความดัน  ขนาดกลาง โรงพยาบาลแม่ระมาด ตำบลแม่ระมาด อำเภอแม่ระมาด จังหวัดตาก 2 เครื่อง</t>
  </si>
  <si>
    <t>011006</t>
  </si>
  <si>
    <t>21002330A0110028</t>
  </si>
  <si>
    <t>210023300A0003110028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</si>
  <si>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 โรงพยาบาลท่าสองยาง ตำบลแม่ต้าน อำเภอท่าสองยาง จังหวัดตาก 10 เครื่อง</t>
  </si>
  <si>
    <t>โรงพยาบาลท่าสองยาง</t>
  </si>
  <si>
    <t>แม่ต้าน</t>
  </si>
  <si>
    <t>ท่าสองยาง</t>
  </si>
  <si>
    <t>011008</t>
  </si>
  <si>
    <t>21002330A0110029</t>
  </si>
  <si>
    <t>210023300A0003110029</t>
  </si>
  <si>
    <t>เครื่องควบคุมการให้สารน้ำทางหลอดเลือดดำชนิด 1 สาย โรงพยาบาลท่าสองยาง ตำบลแม่ต้าน อำเภอท่าสองยาง จังหวัดตาก 20 เครื่อง</t>
  </si>
  <si>
    <t>011028</t>
  </si>
  <si>
    <t>21002330A0110036</t>
  </si>
  <si>
    <t>210023300A0003110036</t>
  </si>
  <si>
    <t>เครื่องควบคุมการให้สารละลายโดยใช้กระบอกฉีด โรงพยาบาลท่าสองยาง ตำบลแม่ต้าน อำเภอท่าสองยาง จังหวัดตาก 20 เครื่อง</t>
  </si>
  <si>
    <t>011029</t>
  </si>
  <si>
    <t>21002330A0110037</t>
  </si>
  <si>
    <t>210023300A0003110037</t>
  </si>
  <si>
    <t>ตู้อบเด็ก โรงพยาบาลท่าสองยาง ตำบลแม่ต้าน อำเภอท่าสองยาง จังหวัดตาก 3 ตู้</t>
  </si>
  <si>
    <t>011030</t>
  </si>
  <si>
    <t>21002330A0110038</t>
  </si>
  <si>
    <t>210023300A0003110038</t>
  </si>
  <si>
    <t>เตียงผู้ป่วยชนิดสามไกราวปีกนกพร้อมเบาะเสาน้ำเกลือตู้ข้างเตียงและถาดคร่อมเตียง โรงพยาบาลท่าสองยาง ตำบลแม่ต้าน อำเภอท่าสองยาง จังหวัดตาก 25 เตียง</t>
  </si>
  <si>
    <t>011032</t>
  </si>
  <si>
    <t>21002330A0110039</t>
  </si>
  <si>
    <t>210023300A0003110039</t>
  </si>
  <si>
    <t>เครื่องจี้ห้ามเลือดและตัดเนื้อเยื่อด้วยไฟฟ้าขนาดไม่น้อยกว่า 300 วัตต์ โรงพยาบาลแม่ระมาด ตำบลแม่ระมาด อำเภอแม่ระมาด จังหวัดตาก 1 เครื่อง</t>
  </si>
  <si>
    <t>011035</t>
  </si>
  <si>
    <t>21002330A0110040</t>
  </si>
  <si>
    <t>210023300A0003110040</t>
  </si>
  <si>
    <t>เครื่องรักษาโดยการทำให้ชักด้วยไฟฟ้าพร้อมระบบติดตาม โรงพยาบาลสมเด็จพระเจ้าตากสินมหาราช ตำบลระแหง อำเภอเมืองตาก จังหวัดตาก 1 เครื่อง</t>
  </si>
  <si>
    <t>โรงพยาบาลสมเด็จพระเจ้าตากสินมหาราช</t>
  </si>
  <si>
    <t>ระแหง</t>
  </si>
  <si>
    <t>เมืองตาก</t>
  </si>
  <si>
    <t>S</t>
  </si>
  <si>
    <t>010948</t>
  </si>
  <si>
    <t>21002330A0120039</t>
  </si>
  <si>
    <t>210023300A0003120039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</si>
  <si>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โรงพยาบาลสมเด็จพระเจ้าตากสินมหาราช ตำบลระแหง อำเภอเมืองตาก จังหวัดตาก 1 เครื่อง</t>
  </si>
  <si>
    <t>010949</t>
  </si>
  <si>
    <t>21002330A0120040</t>
  </si>
  <si>
    <t>210023300A0003120040</t>
  </si>
  <si>
    <t>เครื่องเอกซเรย์ฟลูโอโรสโคปเคลื่อนที่แบบซีอาร์มกำลังไม่น้อยกว่า15 kw โรงพยาบาลแม่ระมาด ตำบลแม่ระมาด อำเภอแม่ระมาด จังหวัดตาก 1 เครื่อง</t>
  </si>
  <si>
    <t>011000</t>
  </si>
  <si>
    <t>21002330A0120058</t>
  </si>
  <si>
    <t>210023300A0003120058</t>
  </si>
  <si>
    <t>เครื่องล้างเครื่องมืออัตโนมัติขนาดไม่น้อยกว่า 320 ลิตร โรงพยาบาลแม่ระมาด ตำบลแม่ระมาด อำเภอแม่ระมาด จังหวัดตาก 1 เครื่อง</t>
  </si>
  <si>
    <t>011002</t>
  </si>
  <si>
    <t>21002330A0120060</t>
  </si>
  <si>
    <t>210023300A0003120060</t>
  </si>
  <si>
    <t>เตียงผ่าตัดด้านศัลยกรรมออร์โธปิดิกส์ โรงพยาบาลแม่ระมาด ตำบลแม่ระมาด อำเภอแม่ระมาด จังหวัดตาก 1 เตียง</t>
  </si>
  <si>
    <t>011009</t>
  </si>
  <si>
    <t>21002330A0120063</t>
  </si>
  <si>
    <t>210023300A0003120063</t>
  </si>
  <si>
    <t>เครื่องช่วยหายใจชนิดควบคุมด้วยปริมาตรและความดัน ขนาดใหญ่ โรงพยาบาลท่าสองยาง ตำบลแม่ต้าน อำเภอท่าสองยาง จังหวัดตาก 2 เครื่อง</t>
  </si>
  <si>
    <t>011031</t>
  </si>
  <si>
    <t>21002330A0120071</t>
  </si>
  <si>
    <t>210023300A0003120071</t>
  </si>
  <si>
    <t>โคมไฟผ่าตัดใหญ่โคมคู่ขนาดไม่น้อยกว่า 130,000 ลักซ์หลอดแอลอีดี โรงพยาบาลแม่ระมาด ตำบลแม่ระมาด อำเภอแม่ระมาด จังหวัดตาก 1 ชุด</t>
  </si>
  <si>
    <t>011033</t>
  </si>
  <si>
    <t>21002330A0120072</t>
  </si>
  <si>
    <t>210023300A0003120072</t>
  </si>
  <si>
    <t>เตียงผ่าตัดทั่วไประบบไฟฟ้าพร้อมรีโมทคอนโทiล โรงพยาบาลแม่ระมาด ตำบลแม่ระมาด อำเภอแม่ระมาด จังหวัดตาก 1 เตียง</t>
  </si>
  <si>
    <t>011034</t>
  </si>
  <si>
    <t>21002330A0120073</t>
  </si>
  <si>
    <t>210023300A0003120073</t>
  </si>
  <si>
    <t>เครื่องสลายนิ่วในระบบทางเดินปัสสาวะด้วยเลเซอร์ ขนาดไม่น้อยกว่า 20 วัตต์ โรงพยาบาลสมเด็จพระเจ้าตากสินมหาราช ตำบลระแหง อำเภอเมืองตาก จังหวัดตาก 1 เครื่อง</t>
  </si>
  <si>
    <t>011044</t>
  </si>
  <si>
    <t>21002330A0120078</t>
  </si>
  <si>
    <t>210023300A0003120078</t>
  </si>
  <si>
    <t>เครื่องเอกซเรย์ฟันทั้งปากพร้อมกะโหลกศีรษะ แบบ 3 มิติ โรงพยาบาลสมเด็จพระเจ้าตากสินมหาราช ตำบลระแหง อำเภอเมืองตาก จังหวัดตาก 1 เครื่อง</t>
  </si>
  <si>
    <t>011055</t>
  </si>
  <si>
    <t>21002330A0120083</t>
  </si>
  <si>
    <t>210023300A0003120083</t>
  </si>
  <si>
    <t>ชุดเครื่องมือผ่าตัดต่อมลูกหมากด้วยกระแสไฟฟ้าชนิดสองขั้ว โรงพยาบาลสมเด็จพระเจ้าตากสินมหาราช ตำบลระแหง อำเภอเมืองตาก จังหวัดตาก 1 ชุด</t>
  </si>
  <si>
    <t>011056</t>
  </si>
  <si>
    <t>21002330A0120084</t>
  </si>
  <si>
    <t>210023300A0003120084</t>
  </si>
  <si>
    <t>อาคารทันตกรรม และแพทย์แผนไทยเป็นอาคาร คสล. 2 ชั้น พื้นที่ใช้สอยประมาณ 534 ตารางเมตร โรงพยาบาลบางระกำ ตำบลบางระกำ อำเภอบางระกำ จังหวัดพิษณุโลก 1 หลัง</t>
  </si>
  <si>
    <t>โรงพยาบาลบางระกำ</t>
  </si>
  <si>
    <t>บางระกำ</t>
  </si>
  <si>
    <t>001606</t>
  </si>
  <si>
    <t>21002330A0410001</t>
  </si>
  <si>
    <t>210023300A0003210001</t>
  </si>
  <si>
    <t>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 โรงพยาบาลท่าสองยาง ตำบลแม่ต้าน อำเภอท่าสองยาง จังหวัดตาก 1 หลัง</t>
  </si>
  <si>
    <t>001594</t>
  </si>
  <si>
    <t>21002330A0420047</t>
  </si>
  <si>
    <t>210023300A0003220047</t>
  </si>
  <si>
    <t>ปรับปรุงระบบปรับอากาศและระบายอากาศสำหรับห้องทันตกรรม TYPE B โรงพยาบาลส่งเสริมสุขภาพตำบลทองหลาง ตำบลทองหลาง อำเภอห้วยคต จังหวัดอุทัยธานี 1 รายการ</t>
  </si>
  <si>
    <t>โรงพยาบาลส่งเสริมสุขภาพตำบลทองหลาง</t>
  </si>
  <si>
    <t>ทองหลาง</t>
  </si>
  <si>
    <t>ห้วยคต</t>
  </si>
  <si>
    <t>000784</t>
  </si>
  <si>
    <t>2100233095410039</t>
  </si>
  <si>
    <t>21002330095003210039</t>
  </si>
  <si>
    <t>ปรับปรุงระบบปรับอากาศและระบายอากาศสำหรับห้องทันตกรรม TYPE A โรงพยาบาลส่งเสริมสุขภาพตำบลหนองแก ตำบลหนองแก อำเภอเมืองอุทัยธานี จังหวัดอุทัยธานี 1 รายการ</t>
  </si>
  <si>
    <t>โรงพยาบาลส่งเสริมสุขภาพตำบลหนองแก</t>
  </si>
  <si>
    <t>หนองแก</t>
  </si>
  <si>
    <t>เมืองอุทัยธานี</t>
  </si>
  <si>
    <t>000786</t>
  </si>
  <si>
    <t>2100233095410040</t>
  </si>
  <si>
    <t>21002330095003210040</t>
  </si>
  <si>
    <t>ปรับปรุงระบบปรับอากาศและระบายอากาศสำหรับห้องทันตกรรม TYPE A โรงพยาบาลส่งเสริมสุขภาพตำบลเกาะเทโพ ตำบลอุทัยใหม่ อำเภอเมืองอุทัยธานี จังหวัดอุทัยธานี 1 รายการ</t>
  </si>
  <si>
    <t>โรงพยาบาลส่งเสริมสุขภาพตำบลเกาะเทโพ</t>
  </si>
  <si>
    <t>อุทัยใหม่</t>
  </si>
  <si>
    <t>000787</t>
  </si>
  <si>
    <t>2100233095410041</t>
  </si>
  <si>
    <t>21002330095003210041</t>
  </si>
  <si>
    <t>ปรับปรุงระบบปรับอากาศและระบายอากาศสำหรับห้องทันตกรรม TYPE B โรงพยาบาลส่งเสริมสุขภาพตำบลสุขฤทัย ตำบลสุขฤทัย อำเภอห้วยคต จังหวัดอุทัยธานี 1 รายการ</t>
  </si>
  <si>
    <t>โรงพยาบาลส่งเสริมสุขภาพตำบลสุขฤทัย</t>
  </si>
  <si>
    <t>สุขฤทัย</t>
  </si>
  <si>
    <t>000789</t>
  </si>
  <si>
    <t>2100233095410042</t>
  </si>
  <si>
    <t>21002330095003210042</t>
  </si>
  <si>
    <t>ปรับปรุงระบบปรับอากาศและระบายอากาศสำหรับห้องทันตกรรม TYPE A โรงพยาบาลส่งเสริมสุขภาพตำบลน้ำซึม ตำบลน้ำซึม อำเภอเมืองอุทัยธานี จังหวัดอุทัยธานี 1 รายการ</t>
  </si>
  <si>
    <t>โรงพยาบาลส่งเสริมสุขภาพตำบลน้ำซึม</t>
  </si>
  <si>
    <t>น้ำซึม</t>
  </si>
  <si>
    <t>000792</t>
  </si>
  <si>
    <t>2100233095410043</t>
  </si>
  <si>
    <t>21002330095003210043</t>
  </si>
  <si>
    <t>ปรับปรุงระบบปรับอากาศและระบายอากาศสำหรับห้องทันตกรรม TYPE A โรงพยาบาลส่งเสริมสุขภาพตำบลบ้านหนองบัว ตำบลหนองยาง อำเภอหนองฉาง จังหวัดอุทัยธานี 1 รายการ</t>
  </si>
  <si>
    <t>โรงพยาบาลส่งเสริมสุขภาพตำบลบ้านหนองบัว</t>
  </si>
  <si>
    <t>หนองยาง</t>
  </si>
  <si>
    <t>หนองฉาง</t>
  </si>
  <si>
    <t>000796</t>
  </si>
  <si>
    <t>2100233095410044</t>
  </si>
  <si>
    <t>21002330095003210044</t>
  </si>
  <si>
    <t>ปรับปรุงระบบปรับอากาศและระบายอากาศสำหรับห้องทันตกรรม TYPE B โรงพยาบาลส่งเสริมสุขภาพตำบลบ้านคลองแห้ง ตำบลทองหลาง อำเภอห้วยคต จังหวัดอุทัยธานี 1 รายการ</t>
  </si>
  <si>
    <t>โรงพยาบาลส่งเสริมสุขภาพตำบลบ้านคลองแห้ง</t>
  </si>
  <si>
    <t>000798</t>
  </si>
  <si>
    <t>2100233095410045</t>
  </si>
  <si>
    <t>21002330095003210045</t>
  </si>
  <si>
    <t>เครื่องติดตามการทำงานของหัวใจและสัญญาณชีพอัตโนมัติ ขนาดเล็ก โรงพยาบาลสว่างอารมณ์ ตำบลสว่างอารมณ์ อำเภอสว่างอารมณ์ จังหวัดอุทัยธานี 1 เครื่อง</t>
  </si>
  <si>
    <t>โรงพยาบาลสว่างอารมณ์</t>
  </si>
  <si>
    <t>สว่างอารมณ์</t>
  </si>
  <si>
    <t>011134</t>
  </si>
  <si>
    <t>21002330A0110064</t>
  </si>
  <si>
    <t>210023300A0003110064</t>
  </si>
  <si>
    <t>เครื่องอบความร้อนคลื่นสั้น โรงพยาบาลลานสัก ตำบลลานสัก อำเภอลานสัก จังหวัดอุทัยธานี 1 เครื่อง</t>
  </si>
  <si>
    <t>โรงพยาบาลลานสัก</t>
  </si>
  <si>
    <t>ลานสัก</t>
  </si>
  <si>
    <t>011135</t>
  </si>
  <si>
    <t>21002330A0110065</t>
  </si>
  <si>
    <t>210023300A0003110065</t>
  </si>
  <si>
    <t>ตู้ปลอดเชื้อ  class II ไม่น้อยกว่า 2 ฟุต โรงพยาบาลหนองขาหย่าง ตำบลหนองขาหย่าง อำเภอหนองขาหย่าง จังหวัดอุทัยธานี 1 ตู้</t>
  </si>
  <si>
    <t>โรงพยาบาลหนองขาหย่าง</t>
  </si>
  <si>
    <t>หนองขาหย่าง</t>
  </si>
  <si>
    <t>F3</t>
  </si>
  <si>
    <t>011148</t>
  </si>
  <si>
    <t>21002330A0110066</t>
  </si>
  <si>
    <t>210023300A0003110066</t>
  </si>
  <si>
    <t>เครื่องส่องรักษาทารกตัวเหลืองแบบสองด้าน โรงพยาบาลลานสัก ตำบลลานสัก อำเภอลานสัก จังหวัดอุทัยธานี 1 เครื่อง</t>
  </si>
  <si>
    <t>011149</t>
  </si>
  <si>
    <t>21002330A0110067</t>
  </si>
  <si>
    <t>210023300A0003110067</t>
  </si>
  <si>
    <t>เครื่องให้ออกซิเจนด้วยอัตราการไหลสูงสำหรับเด็ก (high flow oxygen therapy) โรงพยาบาลห้วยคต ตำบลห้วยคต อำเภอห้วยคต จังหวัดอุทัยธานี 1 เครื่อง</t>
  </si>
  <si>
    <t>โรงพยาบาลห้วยคต</t>
  </si>
  <si>
    <t>011150</t>
  </si>
  <si>
    <t>21002330A0110068</t>
  </si>
  <si>
    <t>210023300A0003110068</t>
  </si>
  <si>
    <t>เครื่องส่องรักษาทารกตัวเหลืองแบบสองด้าน โรงพยาบาลบ้านไร่ ตำบลบ้านไร่ อำเภอบ้านไร่ จังหวัดอุทัยธานี 1 เครื่อง</t>
  </si>
  <si>
    <t>โรงพยาบาลบ้านไร่</t>
  </si>
  <si>
    <t>บ้านไร่</t>
  </si>
  <si>
    <t>011200</t>
  </si>
  <si>
    <t>21002330A0110095</t>
  </si>
  <si>
    <t>210023300A0003110095</t>
  </si>
  <si>
    <t>เครื่องติดตามการทำงานของหัวใจและสัญญาณชีพอัตโนมัติ ขนาดเล็ก โรงพยาบาลลานสัก ตำบลลานสัก อำเภอลานสัก จังหวัดอุทัยธานี 1 เครื่อง</t>
  </si>
  <si>
    <t>011201</t>
  </si>
  <si>
    <t>21002330A0110096</t>
  </si>
  <si>
    <t>210023300A0003110096</t>
  </si>
  <si>
    <t>เครื่องล้างเครื่องมืออัลตร้าโซนิค ชนิด 3 หลุมล้าง ขนาดความจุไม่น้อยกว่า 80 ลิตร โรงพยาบาลบ้านไร่ ตำบลบ้านไร่ อำเภอบ้านไร่ จังหวัดอุทัยธานี 1 เครื่อง</t>
  </si>
  <si>
    <t>011205</t>
  </si>
  <si>
    <t>21002330A0110097</t>
  </si>
  <si>
    <t>210023300A0003110097</t>
  </si>
  <si>
    <t>เครื่องให้การรักษาด้วยแสงเลเซอร์กำลังสูง (High power laser therapy) โรงพยาบาลหนองฉาง ตำบลหนองฉาง อำเภอหนองฉาง จังหวัดอุทัยธานี 1 เครื่อง</t>
  </si>
  <si>
    <t>โรงพยาบาลหนองฉาง</t>
  </si>
  <si>
    <t>F1</t>
  </si>
  <si>
    <t>011206</t>
  </si>
  <si>
    <t>21002330A0110098</t>
  </si>
  <si>
    <t>210023300A0003110098</t>
  </si>
  <si>
    <t>เครื่องอบความร้อนคลื่นสั้น โรงพยาบาลหนองขาหย่าง ตำบลหนองขาหย่าง อำเภอหนองขาหย่าง จังหวัดอุทัยธานี 1 เครื่อง</t>
  </si>
  <si>
    <t>011207</t>
  </si>
  <si>
    <t>21002330A0110099</t>
  </si>
  <si>
    <t>210023300A0003110099</t>
  </si>
  <si>
    <t>เครื่องให้การรักษาด้วยคลื่นกระแทก (Shock wave)แบบRadial โรงพยาบาลหันคา ตำบลเด่นใหญ่ อำเภอหันคา จังหวัดชัยนาท 1 เครื่อง</t>
  </si>
  <si>
    <t>โรงพยาบาลหันคา</t>
  </si>
  <si>
    <t>เด่นใหญ่</t>
  </si>
  <si>
    <t>หันคา</t>
  </si>
  <si>
    <t>011231</t>
  </si>
  <si>
    <t>21002330A0110111</t>
  </si>
  <si>
    <t>210023300A0003110111</t>
  </si>
  <si>
    <t>เครื่องให้การรักษาด้วยคลื่นกระแทก (Shock wave)แบบRadial โรงพยาบาลสรรคบุรี ตำบลแพรกศรีราชา อำเภอสรรคบุรี จังหวัดชัยนาท 1 เครื่อง</t>
  </si>
  <si>
    <t>โรงพยาบาลสรรคบุรี</t>
  </si>
  <si>
    <t>แพรกศรีราชา</t>
  </si>
  <si>
    <t>สรรคบุรี</t>
  </si>
  <si>
    <t>011247</t>
  </si>
  <si>
    <t>21002330A0110120</t>
  </si>
  <si>
    <t>210023300A0003110120</t>
  </si>
  <si>
    <t>กล้องส่องตรวจลำไส้ใหญ่ชนิดวีดิทัศน์แบบคมชัดพร้อมชุดควบคุมสัญญาณภาพ โรงพยาบาลอุทัยธานี ตำบลอุทัยใหม่ อำเภอเมืองอุทัยธานี จังหวัดอุทัยธานี 1 ชุด</t>
  </si>
  <si>
    <t>โรงพยาบาลอุทัยธานี</t>
  </si>
  <si>
    <t>011070</t>
  </si>
  <si>
    <t>21002330A0120091</t>
  </si>
  <si>
    <t>210023300A0003120091</t>
  </si>
  <si>
    <t>เครื่องช่วยหายใจชนิดควบคุมด้วยปริมาตรและความดัน ขนาดใหญ่ โรงพยาบาลอุทัยธานี ตำบลอุทัยใหม่ อำเภอเมืองอุทัยธานี จังหวัดอุทัยธานี 3 เครื่อง</t>
  </si>
  <si>
    <t>011138</t>
  </si>
  <si>
    <t>21002330A0120110</t>
  </si>
  <si>
    <t>210023300A0003120110</t>
  </si>
  <si>
    <t>เครื่องเอกซเรย์ฟันทั้งปากพร้อมกะโหลกศีรษะ แบบ 2 มิติ โรงพยาบาลสรรคบุรี ตำบลแพรกศรีราชา อำเภอสรรคบุรี จังหวัดชัยนาท 1 เครื่อง</t>
  </si>
  <si>
    <t>011167</t>
  </si>
  <si>
    <t>21002330A0120113</t>
  </si>
  <si>
    <t>210023300A0003120113</t>
  </si>
  <si>
    <t>อาคารผู้ป่วยใน 60 เตียง เป็นอาคาร คสล.3 ชั้น พื้นที่ใช้สอยประมาณ 2,927 ตารางเมตร โรงพยาบาลบ้านไร่ ตำบลบ้านไร่ อำเภอบ้านไร่ จังหวัดอุทัยธานี 1 หลัง</t>
  </si>
  <si>
    <t>001632</t>
  </si>
  <si>
    <t>21002330A0420048</t>
  </si>
  <si>
    <t>210023300A0003220048</t>
  </si>
  <si>
    <t>ระบบบำบัดน้ำเสียแบบคลองวนเวียน ขนาด 500 ลูกบาศก์เมตร/วัน พร้อมรั้วกั้นบริเวณ โรงพยาบาลชัยนาทนเรนทร ตำบลบ้านกล้วย อำเภอเมืองชัยนาท จังหวัดชัยนาท 1 ระบบ</t>
  </si>
  <si>
    <t>โรงพยาบาลชัยนาทนเรนทร</t>
  </si>
  <si>
    <t>บ้านกล้วย</t>
  </si>
  <si>
    <t>เมืองชัยนาท</t>
  </si>
  <si>
    <t>โครงการ : โครงการบริหารจัดการสิ่งแวดล้อม (GREEN&amp;CLEAN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</si>
  <si>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</si>
  <si>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002141</t>
  </si>
  <si>
    <t>21002330A1420002</t>
  </si>
  <si>
    <t>210023300A1003220002</t>
  </si>
  <si>
    <t>ระบบเครือข่ายคอมพิวเตอร์ไร้สาย (WIFI) (พร้อมอุปกรณ์กระจายสัญญาณไร้สาย (Access Point) แบบที่ 2 และ Switch POE 24 Port)  โรงพยาบาลอุทัยธานี ตำบลอุทัยใหม่ อำเภอเมืองอุทัยธานี จังหวัดอุทัยธานี 1 ระบบ</t>
  </si>
  <si>
    <t>แผนงาน : แผนงานพื้นฐานด้านการพัฒนาและเสริมสร้างศักยภาพทรัพยากรมนุษย์</t>
  </si>
  <si>
    <t>ผลผลิต : นโยบาย ยุทธศาสตร์ ระบบบริหารจัดการด้านสุขภาพที่มีคุณภาพและประสิทธิภาพ</t>
  </si>
  <si>
    <t>กิจกรรม : พัฒนาระบบข้อมูล เทคโนโลยีสารสนเทศ และการสื่อสารประชาสัมพันธ์เพื่อสนับสนุนระบบบริการสุขภาพ</t>
  </si>
  <si>
    <t>000054</t>
  </si>
  <si>
    <t>2100236008120002</t>
  </si>
  <si>
    <t>21002360008003120002</t>
  </si>
  <si>
    <t>ซ่อมแซมระบบบำบัด ระบบสุขาภิบาล อาคารสำนักงาน สำนักงานสาธารณสุขจังหวัดนครสวรรค์ ตำบลนครสวรรค์ตก อำเภอเมืองนครสวงรรค์ จังหวัดนครสวรรค์</t>
  </si>
  <si>
    <t>สำนักงานสาธารณสุขจังหวัดนครสวรรค์</t>
  </si>
  <si>
    <t>นครสวรรค์ตก</t>
  </si>
  <si>
    <t>เมืองนครสวงรรค์</t>
  </si>
  <si>
    <t>เหลือจ่าย</t>
  </si>
  <si>
    <t>21002330A0410612</t>
  </si>
  <si>
    <t>210023300A0003210612</t>
  </si>
  <si>
    <t>ตู้อบเด็กสำหรับลำเลียงทารกแรกคลอด  โรงพยาบาลบรรพตพิสัย ตำบลเจริญผล อำเภอบรรพตพิสัย จังหวัดนครสวรรค์</t>
  </si>
  <si>
    <t>โรงพยาบาลบรรพตพิสัย</t>
  </si>
  <si>
    <t>เจริญผล</t>
  </si>
  <si>
    <t>บรรพตพิสัย</t>
  </si>
  <si>
    <t>21002330A0110Q51</t>
  </si>
  <si>
    <t>210023300A0003110Q51</t>
  </si>
  <si>
    <t>ปรับปรุงและต่อเติมหน่วยบริการโรงพยาบาลส่งเสริมสุขภาพตำบล โรงพยาบาลส่งเสริมสุขภาพตำบลบ้านแค ตำบลบ้านแค อำเภอผักไห่ จังหวัดพระนครศรีอยุธยา 1 รายการ</t>
  </si>
  <si>
    <t>โรงพยาบาลส่งเสริมสุขภาพตำบลบ้านแค</t>
  </si>
  <si>
    <t>บ้านแค</t>
  </si>
  <si>
    <t>ผักไห่</t>
  </si>
  <si>
    <t>000843</t>
  </si>
  <si>
    <t>2100233095410056</t>
  </si>
  <si>
    <t>21002330095003210056</t>
  </si>
  <si>
    <t>ซ่อมแซมทาสีอาคาร  โรงพยาบาลส่งเสริมสุขภาพตำบลบ้านหนองทองทราย ตำบลดงละคร อำเภอเมืองนครนายก จังหวัดนครนายก 1 รายการ</t>
  </si>
  <si>
    <t>โรงพยาบาลส่งเสริมสุขภาพตำบลบ้านหนองทองทราย</t>
  </si>
  <si>
    <t>ดงละคร</t>
  </si>
  <si>
    <t>เมืองนครนายก</t>
  </si>
  <si>
    <t>000862</t>
  </si>
  <si>
    <t>2100233095410066</t>
  </si>
  <si>
    <t>21002330095003210066</t>
  </si>
  <si>
    <t>อาคารสถานีอนามัย เป็นอาคาร คสล.3 ชั้น พื้นที่ใช้สอยประมาณ 288 ตารางเมตร โรงพยาบาลส่งเสริมสุขภาพตำบลเจ้าเจ็ด ตำบลเจ้าเจ็ด อำเภอเสนา จังหวัดพระนครศรีอยุธยา 1 หลัง</t>
  </si>
  <si>
    <t>โรงพยาบาลส่งเสริมสุขภาพตำบลเจ้าเจ็ด</t>
  </si>
  <si>
    <t>เจ้าเจ็ด</t>
  </si>
  <si>
    <t>เสนา</t>
  </si>
  <si>
    <t>000974</t>
  </si>
  <si>
    <t>2100233095410090</t>
  </si>
  <si>
    <t>21002330095003210090</t>
  </si>
  <si>
    <t>ปรับปรุงต่อเติมอาคารโรงพยาบาลส่งเสริมสุขภาพตำบล โรงพยาบาลส่งเสริมสุขภาพตำบลหน้าโคก ตำบลหน้าโคก อำเภอผักไห่ จังหวัดพระนครศรีอยุธยา 1 รายการ</t>
  </si>
  <si>
    <t>โรงพยาบาลส่งเสริมสุขภาพตำบลหน้าโคก</t>
  </si>
  <si>
    <t>หน้าโคก</t>
  </si>
  <si>
    <t>000988</t>
  </si>
  <si>
    <t>2100233095410095</t>
  </si>
  <si>
    <t>21002330095003210095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</si>
  <si>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 โรงพยาบาลท่าเรือ ตำบลท่าเรือ อำเภอท่าเรือ จังหวัดพระนครศรีอยุธยา 1 เครื่อง</t>
  </si>
  <si>
    <t>โรงพยาบาลท่าเรือ</t>
  </si>
  <si>
    <t>ท่าเรือ</t>
  </si>
  <si>
    <t>011343</t>
  </si>
  <si>
    <t>21002330A0110155</t>
  </si>
  <si>
    <t>210023300A0003110155</t>
  </si>
  <si>
    <t>เครื่องจี้ห้ามเลือดและตัดเนื้อเยื่อด้วยไฟฟ้าขนาดไม่น้อยกว่า 300 วัตต์ โรงพยาบาลปทุมธานี ตำบลบางปรอก อำเภอเมืองปทุมธานี จังหวัดปทุมธานี 3 เครื่อง</t>
  </si>
  <si>
    <t>โรงพยาบาลปทุมธานี</t>
  </si>
  <si>
    <t>บางปรอก</t>
  </si>
  <si>
    <t>เมืองปทุมธานี</t>
  </si>
  <si>
    <t>011393</t>
  </si>
  <si>
    <t>21002330A0110159</t>
  </si>
  <si>
    <t>210023300A0003110159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</si>
  <si>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โรงพยาบาลท่าเรือ ตำบลท่าเรือ อำเภอท่าเรือ จังหวัดพระนครศรีอยุธยา 1 เครื่อง</t>
  </si>
  <si>
    <t>011415</t>
  </si>
  <si>
    <t>21002330A0110165</t>
  </si>
  <si>
    <t>210023300A0003110165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</si>
  <si>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 โรงพยาบาลปทุมธานี ตำบลบางปรอก อำเภอเมืองปทุมธานี จังหวัดปทุมธานี 5 เครื่อง</t>
  </si>
  <si>
    <t>011428</t>
  </si>
  <si>
    <t>21002330A0110169</t>
  </si>
  <si>
    <t>210023300A0003110169</t>
  </si>
  <si>
    <t>เครื่องควบคุมอุณหภูมิร่างกาย Hypo-Hyperthermia สำหรับทารก โรงพยาบาลสระบุรี ตำบลปากเพรียว อำเภอเมืองสระบุรี จังหวัดสระบุรี 1 เครื่อง</t>
  </si>
  <si>
    <t>โรงพยาบาลสระบุรี</t>
  </si>
  <si>
    <t>ปากเพรียว</t>
  </si>
  <si>
    <t>เมืองสระบุรี</t>
  </si>
  <si>
    <t>011299</t>
  </si>
  <si>
    <t>21002330A0120128</t>
  </si>
  <si>
    <t>210023300A0003120128</t>
  </si>
  <si>
    <t>เครื่องตรวจวัดคลื่นไฟฟ้าสมอง (EEG) โรงพยาบาลสระบุรี ตำบลปากเพรียว อำเภอเมืองสระบุรี จังหวัดสระบุรี 1 เครื่อง</t>
  </si>
  <si>
    <t>011300</t>
  </si>
  <si>
    <t>21002330A0120129</t>
  </si>
  <si>
    <t>210023300A0003120129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</si>
  <si>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โรงพยาบาลอินทร์บุรี ตำบลทับยา อำเภออินทร์บุรี จังหวัดสิงห์บุรี 1 เครื่อง</t>
  </si>
  <si>
    <t>โรงพยาบาลอินทร์บุรี</t>
  </si>
  <si>
    <t>ทับยา</t>
  </si>
  <si>
    <t>อินทร์บุรี</t>
  </si>
  <si>
    <t>011339</t>
  </si>
  <si>
    <t>21002330A0120136</t>
  </si>
  <si>
    <t>210023300A0003120136</t>
  </si>
  <si>
    <t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 โรงพยาบาลอินทร์บุรี ตำบลทับยา อำเภออินทร์บุรี จังหวัดสิงห์บุรี 1 เครื่อง</t>
  </si>
  <si>
    <t>011341</t>
  </si>
  <si>
    <t>21002330A0120138</t>
  </si>
  <si>
    <t>210023300A0003120138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</si>
  <si>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โรงพยาบาลปทุมธานี ตำบลบางปรอก อำเภอเมืองปทุมธานี จังหวัดปทุมธานี 3 เครื่อง</t>
  </si>
  <si>
    <t>011363</t>
  </si>
  <si>
    <t>21002330A0120141</t>
  </si>
  <si>
    <t>210023300A0003120141</t>
  </si>
  <si>
    <t>กล้องส่องตรวจระบบทางเดินหายใจ ด้วยคลื่นเสียงความถี่สูง (EBUS)  โรงพยาบาลสระบุรี ตำบลปากเพรียว อำเภอเมืองสระบุรี จังหวัดสระบุรี 1 เครื่อง</t>
  </si>
  <si>
    <t>011372</t>
  </si>
  <si>
    <t>21002330A0120145</t>
  </si>
  <si>
    <t>210023300A0003120145</t>
  </si>
  <si>
    <t>เครื่องล้างเครื่องมืออัตโนมัติขนาดไม่น้อยกว่า 500 ลิตร โรงพยาบาลอินทร์บุรี ตำบลทับยา อำเภออินทร์บุรี จังหวัดสิงห์บุรี 1 เครื่อง</t>
  </si>
  <si>
    <t>011378</t>
  </si>
  <si>
    <t>21002330A0120147</t>
  </si>
  <si>
    <t>210023300A0003120147</t>
  </si>
  <si>
    <t>เตียงผ่าตัดด้านศัลยกรรมออร์โธปิดิกส์ โรงพยาบาลวังน้อย ตำบลลำไทร อำเภอวังน้อย จังหวัดพระนครศรีอยุธยา 1 เตียง</t>
  </si>
  <si>
    <t>โรงพยาบาลวังน้อย</t>
  </si>
  <si>
    <t>ลำไทร</t>
  </si>
  <si>
    <t>วังน้อย</t>
  </si>
  <si>
    <t>011379</t>
  </si>
  <si>
    <t>21002330A0120148</t>
  </si>
  <si>
    <t>210023300A0003120148</t>
  </si>
  <si>
    <t>กล้องส่องตรวจกระเพาะอาหารและลำไส้เล็กส่วนต้นชนิดวีดิทัศน์แบบคมชัดสูงพร้อมชุดควบคุมสัญญาณภาพ โรงพยาบาลเสนา ตำบลเจ้าเจ็ด อำเภอเสนา จังหวัดพระนครศรีอยุธยา 1 ชุด</t>
  </si>
  <si>
    <t>โรงพยาบาลเสนา</t>
  </si>
  <si>
    <t>011381</t>
  </si>
  <si>
    <t>21002330A0120149</t>
  </si>
  <si>
    <t>210023300A0003120149</t>
  </si>
  <si>
    <t>เครื่องเอกซเรย์เคลื่อนที่ดิจิตอลไม่น้อยกว่า 300 mA. โรงพยาบาลนครนายก ตำบลนครนายก อำเภอเมืองนครนายก จังหวัดนครนายก 1 เครื่อง</t>
  </si>
  <si>
    <t>โรงพยาบาลนครนายก</t>
  </si>
  <si>
    <t>011384</t>
  </si>
  <si>
    <t>21002330A0120150</t>
  </si>
  <si>
    <t>210023300A0003120150</t>
  </si>
  <si>
    <t>โคมไฟผ่าตัดใหญ่โคมคู่ขนาดไม่น้อยกว่า 130,000 ลักซ์หลอดแอลอีดี โรงพยาบาลสระบุรี ตำบลปากเพรียว อำเภอเมืองสระบุรี จังหวัดสระบุรี 1 ชุด</t>
  </si>
  <si>
    <t>011440</t>
  </si>
  <si>
    <t>21002330A0120159</t>
  </si>
  <si>
    <t>210023300A0003120159</t>
  </si>
  <si>
    <t>011441</t>
  </si>
  <si>
    <t>21002330A0120160</t>
  </si>
  <si>
    <t>210023300A0003120160</t>
  </si>
  <si>
    <t>เครื่องเอกซเรย์ทั่วไปขนาดไม่น้อยกว่า 1,000 mA. แบบแขวนเพดานดิจิตอล 1 จอรับภาพ โรงพยาบาลปทุมธานี ตำบลบางปรอก อำเภอเมืองปทุมธานี จังหวัดปทุมธานี 1 เครื่อง</t>
  </si>
  <si>
    <t>011452</t>
  </si>
  <si>
    <t>21002330A0120164</t>
  </si>
  <si>
    <t>210023300A0003120164</t>
  </si>
  <si>
    <t>เครื่องตรวจหัวใจด้วยคลื่นเสียงสะท้อนความถี่สูงในเด็ก โรงพยาบาลสระบุรี ตำบลปากเพรียว อำเภอเมืองสระบุรี จังหวัดสระบุรี 1 เครื่อง</t>
  </si>
  <si>
    <t>011457</t>
  </si>
  <si>
    <t>21002330A0120167</t>
  </si>
  <si>
    <t>210023300A0003120167</t>
  </si>
  <si>
    <t>เครื่องติดตามการทำงานของหัวใจและสัญญาณชีพ 6 พารามิเตอร์ ระบบรวมศูนย์ไม่น้อยกว่า  8 เตียง  โรงพยาบาลปทุมธานี ตำบลบางปรอก อำเภอเมืองปทุมธานี จังหวัดปทุมธานี 2 เครื่อง</t>
  </si>
  <si>
    <t>011468</t>
  </si>
  <si>
    <t>21002330A0120172</t>
  </si>
  <si>
    <t>210023300A0003120172</t>
  </si>
  <si>
    <t>ต่อเติมห้องระหว่างหอผู้ป่วยในกับกลุ่มงานบริการปฐมภูมิและองค์รวมเพื่อใช้สำหรับทำกิจกรรม PCC โรงพยาบาลบางปะหัน ตำบลบางนางร้า อำเภอบางปะหัน จังหวัดพระนครศรีอยุธยา 1 รายการ</t>
  </si>
  <si>
    <t>โรงพยาบาลบางปะหัน</t>
  </si>
  <si>
    <t>บางนางร้า</t>
  </si>
  <si>
    <t>บางปะหัน</t>
  </si>
  <si>
    <t>001693</t>
  </si>
  <si>
    <t>21002330A0410004</t>
  </si>
  <si>
    <t>210023300A0003210004</t>
  </si>
  <si>
    <t>ปรับปรุงคลินิกบริการปฐมภูมิ โรงพยาบาลลาดบัวหลวง ตำบลสามเมือง อำเภอลาดบัวหลวง จังหวัดพระนครศรีอยุธยา 1 รายการ</t>
  </si>
  <si>
    <t>โรงพยาบาลลาดบัวหลวง</t>
  </si>
  <si>
    <t>สามเมือง</t>
  </si>
  <si>
    <t>ลาดบัวหลวง</t>
  </si>
  <si>
    <t>001730</t>
  </si>
  <si>
    <t>21002330A0410027</t>
  </si>
  <si>
    <t>210023300A0003210027</t>
  </si>
  <si>
    <t>ซ่อมแซมแฟลตพักพยาบาล โรงพยาบาลบางซ้าย ตำบลบางซ้าย อำเภอบางซ้าย จังหวัดพระนครศรีอยุธยา 1 รายการ</t>
  </si>
  <si>
    <t>โรงพยาบาลบางซ้าย</t>
  </si>
  <si>
    <t>บางซ้าย</t>
  </si>
  <si>
    <t>001759</t>
  </si>
  <si>
    <t>21002330A0410032</t>
  </si>
  <si>
    <t>210023300A0003210032</t>
  </si>
  <si>
    <t>เครื่องขูดหินปูน แบบ Electro Magnetic โรงพยาบาลส่งเสริมสุขภาพตำบลคุ้งน้ำวน ตำบลคุ้งน้ำวน อำเภอเมืองราชบุรี จังหวัดราชบุรี 1 เครื่อง</t>
  </si>
  <si>
    <t>โรงพยาบาลส่งเสริมสุขภาพตำบลคุ้งน้ำวน</t>
  </si>
  <si>
    <t>คุ้งน้ำวน</t>
  </si>
  <si>
    <t>เมืองราชบุรี</t>
  </si>
  <si>
    <t>001336</t>
  </si>
  <si>
    <t>2100233095110013</t>
  </si>
  <si>
    <t>21002330095003110013</t>
  </si>
  <si>
    <t>เครื่องตรวจคลื่นไฟฟ้าหัวใจพร้อมระบบประมวลผลชนิดสามารถจัดเก็บภาพในระบบเครือข่าย โรงพยาบาลส่งเสริมสุขภาพตำบลสวนกล้วย ตำบลสวนกล้วย อำเภอบ้านโป่ง จังหวัดราชบุรี 1 เครื่อง</t>
  </si>
  <si>
    <t>โรงพยาบาลส่งเสริมสุขภาพตำบลสวนกล้วย</t>
  </si>
  <si>
    <t>สวนกล้วย</t>
  </si>
  <si>
    <t>บ้านโป่ง</t>
  </si>
  <si>
    <t>001341</t>
  </si>
  <si>
    <t>2100233095110014</t>
  </si>
  <si>
    <t>21002330095003110014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</si>
  <si>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โรงพยาบาลสามพราน ตำบลท่าตลาด อำเภอสามพราน จังหวัดนครปฐม 1 เครื่อง</t>
  </si>
  <si>
    <t>โรงพยาบาลสามพราน</t>
  </si>
  <si>
    <t>ท่าตลาด</t>
  </si>
  <si>
    <t>สามพราน</t>
  </si>
  <si>
    <t>011493</t>
  </si>
  <si>
    <t>21002330A0110183</t>
  </si>
  <si>
    <t>210023300A0003110183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</si>
  <si>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โรงพยาบาลกำแพงแสน ตำบลกำแพงแสน อำเภอกำแพงแสน จังหวัดนครปฐม 1 เครื่อง</t>
  </si>
  <si>
    <t>โรงพยาบาลกำแพงแสน</t>
  </si>
  <si>
    <t>กำแพงแสน</t>
  </si>
  <si>
    <t>011494</t>
  </si>
  <si>
    <t>21002330A0110184</t>
  </si>
  <si>
    <t>210023300A0003110184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</si>
  <si>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โรงพยาบาลพุทธมณฑล ตำบลศาลายา อำเภอพุทธมณฑล จังหวัดนครปฐม 1 เครื่อง</t>
  </si>
  <si>
    <t>โรงพยาบาลพุทธมณฑล</t>
  </si>
  <si>
    <t>ศาลายา</t>
  </si>
  <si>
    <t>พุทธมณฑล</t>
  </si>
  <si>
    <t>011495</t>
  </si>
  <si>
    <t>21002330A0110185</t>
  </si>
  <si>
    <t>210023300A0003110185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</si>
  <si>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โรงพยาบาลดอนตูม ตำบลสามง่าม อำเภอดอนตูม จังหวัดนครปฐม 1 เครื่อง</t>
  </si>
  <si>
    <t>โรงพยาบาลดอนตูม</t>
  </si>
  <si>
    <t>สามง่าม</t>
  </si>
  <si>
    <t>ดอนตูม</t>
  </si>
  <si>
    <t>011496</t>
  </si>
  <si>
    <t>21002330A0110186</t>
  </si>
  <si>
    <t>210023300A0003110186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</si>
  <si>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โรงพยาบาลหลวงพ่อเปิ่น ตำบลบางแก้วฟ้า อำเภอนครชัยศรี จังหวัดนครปฐม 1 เครื่อง</t>
  </si>
  <si>
    <t>โรงพยาบาลหลวงพ่อเปิ่น</t>
  </si>
  <si>
    <t>บางแก้วฟ้า</t>
  </si>
  <si>
    <t>นครชัยศรี</t>
  </si>
  <si>
    <t>011497</t>
  </si>
  <si>
    <t>21002330A0110187</t>
  </si>
  <si>
    <t>210023300A0003110187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</si>
  <si>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โรงพยาบาลห้วยพลู ตำบลห้วยพลู อำเภอนครชัยศรี จังหวัดนครปฐม 1 เครื่อง</t>
  </si>
  <si>
    <t>โรงพยาบาลห้วยพลู</t>
  </si>
  <si>
    <t>ห้วยพลู</t>
  </si>
  <si>
    <t>011498</t>
  </si>
  <si>
    <t>21002330A0110188</t>
  </si>
  <si>
    <t>210023300A0003110188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</si>
  <si>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โรงพยาบาลนครชัยศรี ตำบลนครชัยศรี อำเภอนครชัยศรี จังหวัดนครปฐม 1 เครื่อง</t>
  </si>
  <si>
    <t>โรงพยาบาลนครชัยศรี</t>
  </si>
  <si>
    <t>011499</t>
  </si>
  <si>
    <t>21002330A0110189</t>
  </si>
  <si>
    <t>210023300A0003110189</t>
  </si>
  <si>
    <t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โรงพยาบาลบางเลน ตำบลบางเลน อำเภอบางเลน จังหวัดนครปฐม 1 เครื่อง</t>
  </si>
  <si>
    <t>โรงพยาบาลบางเลน</t>
  </si>
  <si>
    <t>บางเลน</t>
  </si>
  <si>
    <t>011500</t>
  </si>
  <si>
    <t>21002330A0110190</t>
  </si>
  <si>
    <t>210023300A0003110190</t>
  </si>
  <si>
    <t>ชุดเครื่องมือผ่าตัดใหญ่ แบบที่ 1 major set no.1 โรงพยาบาลทองผาภูมิ ตำบลท่าขนุน อำเภอทองผาภูมิ จังหวัดกาญจนบุรี 1 ชุด</t>
  </si>
  <si>
    <t>โรงพยาบาลทองผาภูมิ</t>
  </si>
  <si>
    <t>ท่าขนุน</t>
  </si>
  <si>
    <t>ทองผาภูมิ</t>
  </si>
  <si>
    <t>011514</t>
  </si>
  <si>
    <t>21002330A0110191</t>
  </si>
  <si>
    <t>210023300A0003110191</t>
  </si>
  <si>
    <t>ชุดสว่านสำหรับผ่าตัดกระดูกขนาดเล็ก โรงพยาบาลสมเด็จพระสังฆราชองค์ที่19 ตำบลท่าม่วง อำเภอท่าม่วง จังหวัดกาญจนบุรี 1 ชุด</t>
  </si>
  <si>
    <t>โรงพยาบาลสมเด็จพระสังฆราชองค์ที่19</t>
  </si>
  <si>
    <t>ท่าม่วง</t>
  </si>
  <si>
    <t>011515</t>
  </si>
  <si>
    <t>21002330A0110192</t>
  </si>
  <si>
    <t>210023300A0003110192</t>
  </si>
  <si>
    <t>ตู้อบเด็กสำหรับลำเลียงทารกแรกคลอด โรงพยาบาลกำแพงแสน ตำบลกำแพงแสน อำเภอกำแพงแสน จังหวัดนครปฐม 1 เครื่อง</t>
  </si>
  <si>
    <t>011522</t>
  </si>
  <si>
    <t>21002330A0110194</t>
  </si>
  <si>
    <t>210023300A0003110194</t>
  </si>
  <si>
    <t>เครื่องให้การรักษาด้วยคลื่นกระแทก (Shock wave)แบบRadial โรงพยาบาลพุทธมณฑล ตำบลศาลายา อำเภอพุทธมณฑล จังหวัดนครปฐม 1 เครื่อง</t>
  </si>
  <si>
    <t>011523</t>
  </si>
  <si>
    <t>21002330A0110195</t>
  </si>
  <si>
    <t>210023300A0003110195</t>
  </si>
  <si>
    <t>กล้องส่องตรวจและผ่าตัดในช่องท้องชนิดวีดิทัศน์แบบคมชัดสูง ภาพ 2 มิติ โรงพยาบาลทองผาภูมิ ตำบลท่าขนุน อำเภอทองผาภูมิ จังหวัดกาญจนบุรี 1 เครื่อง</t>
  </si>
  <si>
    <t>011567</t>
  </si>
  <si>
    <t>21002330A0120217</t>
  </si>
  <si>
    <t>210023300A0003120217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</si>
  <si>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160  ลิตร โรงพยาบาลบ่อพลอย ตำบลบ่อพลอย อำเภอบ่อพลอย จังหวัดกาญจนบุรี 1 เครื่อง</t>
  </si>
  <si>
    <t>โรงพยาบาลบ่อพลอย</t>
  </si>
  <si>
    <t>บ่อพลอย</t>
  </si>
  <si>
    <t>011568</t>
  </si>
  <si>
    <t>21002330A0120218</t>
  </si>
  <si>
    <t>210023300A0003120218</t>
  </si>
  <si>
    <t>ตึกพิเศษ เป็นอาคาร คสล.2 ชั้น พื้นที่ใช้สอยประมาณ 817 ตารางเมตร  โรงพยาบาลเขาชะเมาเฉลิมพระเกียรติ 80 พรรษา ตำบลห้วยทับมอญ อำเภอเขาชะเมา จังหวัดระยอง 1 หลัง</t>
  </si>
  <si>
    <t>โรงพยาบาลเขาชะเมาเฉลิมพระเกียรติ 80 พรรษา</t>
  </si>
  <si>
    <t>ห้วยทับมอญ</t>
  </si>
  <si>
    <t>เขาชะเมา</t>
  </si>
  <si>
    <t>001534</t>
  </si>
  <si>
    <t>2100233097420006</t>
  </si>
  <si>
    <t>21002330097003220006</t>
  </si>
  <si>
    <t>เครื่องช่วยหายใจชนิดควบคุมด้วยปริมาตรสำหรับทารกแรกเกิด โรงพยาบาลอรัญประเทศ ตำบลอรัญประเทศ อำเภออรัญประเทศ จังหวัดสระแก้ว 1 เครื่อง</t>
  </si>
  <si>
    <t>โรงพยาบาลอรัญประเทศ</t>
  </si>
  <si>
    <t>อรัญประเทศ</t>
  </si>
  <si>
    <t>011602</t>
  </si>
  <si>
    <t>21002330A0110199</t>
  </si>
  <si>
    <t>210023300A0003110199</t>
  </si>
  <si>
    <t>เครื่องตรวจวัดลานสายตาอัตโนมัติ โรงพยาบาลอรัญประเทศ ตำบลอรัญประเทศ อำเภออรัญประเทศ จังหวัดสระแก้ว 1 เครื่อง</t>
  </si>
  <si>
    <t>011631</t>
  </si>
  <si>
    <t>21002330A0120234</t>
  </si>
  <si>
    <t>210023300A0003120234</t>
  </si>
  <si>
    <t>เครื่องรักษาโรคต้อหินด้วยวิธีเลเซอร์ โรงพยาบาลอรัญประเทศ ตำบลอรัญประเทศ อำเภออรัญประเทศ จังหวัดสระแก้ว 1 เครื่อง</t>
  </si>
  <si>
    <t>011674</t>
  </si>
  <si>
    <t>21002330A0120241</t>
  </si>
  <si>
    <t>210023300A0003120241</t>
  </si>
  <si>
    <t>เครื่องตรวจวิเคราะห์แยกชั้นส่วนหลังของดวงตา ชนิดความละเอียดสูง โรงพยาบาลอรัญประเทศ ตำบลอรัญประเทศ อำเภออรัญประเทศ จังหวัดสระแก้ว 1 เครื่อง</t>
  </si>
  <si>
    <t>011683</t>
  </si>
  <si>
    <t>21002330A0120244</t>
  </si>
  <si>
    <t>210023300A0003120244</t>
  </si>
  <si>
    <t>เครื่องเอกซเรย์ทั่วไปขนาดไม่น้อยกว่า 1,000 mA. แบบแขวนเพดานดิจิตอล 1 จอรับภาพ โรงพยาบาลอรัญประเทศ ตำบลอรัญประเทศ อำเภออรัญประเทศ จังหวัดสระแก้ว 1 เครื่อง</t>
  </si>
  <si>
    <t>011684</t>
  </si>
  <si>
    <t>21002330A0120245</t>
  </si>
  <si>
    <t>210023300A0003120245</t>
  </si>
  <si>
    <t>ชุดเครื่องมือผ่าตัดต่อมลูกหมากด้วยกระแสไฟฟ้าชนิดสองขั้ว โรงพยาบาลอรัญประเทศ ตำบลอรัญประเทศ อำเภออรัญประเทศ จังหวัดสระแก้ว 1 ชุด</t>
  </si>
  <si>
    <t>011714</t>
  </si>
  <si>
    <t>21002330A0120248</t>
  </si>
  <si>
    <t>210023300A0003120248</t>
  </si>
  <si>
    <t>เครื่องจี้ตัดและห้ามเลือดในระบบทางเดินอาหารด้วยไฟฟ้า และก๊าซอาร์กอน ชนิดควบคุมความลึก โรงพยาบาลอรัญประเทศ ตำบลอรัญประเทศ อำเภออรัญประเทศ จังหวัดสระแก้ว 1 เครื่อง</t>
  </si>
  <si>
    <t>011715</t>
  </si>
  <si>
    <t>21002330A0120249</t>
  </si>
  <si>
    <t>210023300A0003120249</t>
  </si>
  <si>
    <t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 โรงพยาบาลอรัญประเทศ ตำบลอรัญประเทศ อำเภออรัญประเทศ จังหวัดสระแก้ว 1 เครื่อง</t>
  </si>
  <si>
    <t>011750</t>
  </si>
  <si>
    <t>21002330A0120254</t>
  </si>
  <si>
    <t>210023300A0003120254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</si>
  <si>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 โรงพยาบาลอรัญประเทศ ตำบลอรัญประเทศ อำเภออรัญประเทศ จังหวัดสระแก้ว 1 เครื่อง</t>
  </si>
  <si>
    <t>011751</t>
  </si>
  <si>
    <t>21002330A0120255</t>
  </si>
  <si>
    <t>210023300A0003120255</t>
  </si>
  <si>
    <t>ระบบท่อรวบรวมน้ำเสียและระบบบ่อบำบัดน้ำเสีย (โซนA) โรงพยาบาลพนมสารคาม ตำบลท่าถ่าน อำเภอพนมสารคาม จังหวัดฉะเชิงเทรา 1 ระบบ</t>
  </si>
  <si>
    <t>โรงพยาบาลพนมสารคาม</t>
  </si>
  <si>
    <t>ท่าถ่าน</t>
  </si>
  <si>
    <t>พนมสารคาม</t>
  </si>
  <si>
    <t>002147</t>
  </si>
  <si>
    <t>21002330A1420005</t>
  </si>
  <si>
    <t>210023300A1003220005</t>
  </si>
  <si>
    <t>อาคารสถานีอนามัย เป็นอาคาร คสล.2 ชั้น พื้นที่ใช้สอยประมาณ 369 ตารางเมตร โรงพยาบาลส่งเสริมสุขภาพตำบลห้วยส้ม ตำบลห้วยส้ม อำเภอภูกระดึง จังหวัดเลย 1 หลัง</t>
  </si>
  <si>
    <t>โรงพยาบาลส่งเสริมสุขภาพตำบลห้วยส้ม</t>
  </si>
  <si>
    <t>ห้วยส้ม</t>
  </si>
  <si>
    <t>ภูกระดึง</t>
  </si>
  <si>
    <t>001234</t>
  </si>
  <si>
    <t>2100233095410125</t>
  </si>
  <si>
    <t>21002330095003210125</t>
  </si>
  <si>
    <t>เครื่องตรวจอวัยวะภายในด้วยคลื่นเสียงความถี่สูง ชนิดหิ้วถือ 2 หัวตรวจ โรงพยาบาลหนองบัวลำภู ตำบลหนองบัว อำเภอเมืองหนองบัวลำภู จังหวัดหนองบัวลำภู 2 เครื่อง</t>
  </si>
  <si>
    <t>โรงพยาบาลหนองบัวลำภู</t>
  </si>
  <si>
    <t>หนองบัว</t>
  </si>
  <si>
    <t>เมืองหนองบัวลำภู</t>
  </si>
  <si>
    <t>013911</t>
  </si>
  <si>
    <t>2100233097110107</t>
  </si>
  <si>
    <t>21002330097003110107</t>
  </si>
  <si>
    <t>เครื่องตรวจอวัยวะภายในด้วยคลื่นเสียงความถี่สูง ชนิดหิ้วถือ 2 หัวตรวจ โรงพยาบาลศรีบุญเรือง ตำบลเมืองใหม่ อำเภอศรีบุญเรือง จังหวัดหนองบัวลำภู 1 เครื่อง</t>
  </si>
  <si>
    <t>โรงพยาบาลศรีบุญเรือง</t>
  </si>
  <si>
    <t>เมืองใหม่</t>
  </si>
  <si>
    <t>ศรีบุญเรือง</t>
  </si>
  <si>
    <t>013912</t>
  </si>
  <si>
    <t>2100233097110108</t>
  </si>
  <si>
    <t>21002330097003110108</t>
  </si>
  <si>
    <t>เครื่องตรวจอวัยวะภายในด้วยคลื่นเสียงความถี่สูง ชนิดหิ้วถือ 2 หัวตรวจ โรงพยาบาลนากลาง ตำบลนากลาง อำเภอนากลาง จังหวัดหนองบัวลำภู 1 เครื่อง</t>
  </si>
  <si>
    <t>โรงพยาบาลนากลาง</t>
  </si>
  <si>
    <t>นากลาง</t>
  </si>
  <si>
    <t>013913</t>
  </si>
  <si>
    <t>2100233097110109</t>
  </si>
  <si>
    <t>21002330097003110109</t>
  </si>
  <si>
    <t>เครื่องตรวจอวัยวะภายในด้วยคลื่นเสียงความถี่สูง ชนิดหิ้วถือ 2 หัวตรวจ โรงพยาบาลโนนสัง ตำบลโนนสัง อำเภอโนนสัง จังหวัดหนองบัวลำภู 1 เครื่อง</t>
  </si>
  <si>
    <t>โรงพยาบาลโนนสัง</t>
  </si>
  <si>
    <t>โนนสัง</t>
  </si>
  <si>
    <t>013914</t>
  </si>
  <si>
    <t>2100233097110110</t>
  </si>
  <si>
    <t>21002330097003110110</t>
  </si>
  <si>
    <t>เครื่องตรวจอวัยวะภายในด้วยคลื่นเสียงความถี่สูง ชนิดหิ้วถือ 2 หัวตรวจ โรงพยาบาลสุวรรณคูหา ตำบลสุวรรณคูหา อำเภอสุวรรณคูหา จังหวัดหนองบัวลำภู 1 เครื่อง</t>
  </si>
  <si>
    <t>โรงพยาบาลสุวรรณคูหา</t>
  </si>
  <si>
    <t>สุวรรณคูหา</t>
  </si>
  <si>
    <t>013915</t>
  </si>
  <si>
    <t>2100233097110111</t>
  </si>
  <si>
    <t>21002330097003110111</t>
  </si>
  <si>
    <t>เครื่องตรวจอวัยวะภายในด้วยคลื่นเสียงความถี่สูง ชนิดหิ้วถือ 2 หัวตรวจ โรงพยาบาลนาวังเฉลิมพระเกียรติ 80 พรรษา ตำบลนาเหล่า อำเภอนาวัง จังหวัดหนองบัวลำภู 1 เครื่อง</t>
  </si>
  <si>
    <t>โรงพยาบาลนาวังเฉลิมพระเกียรติ 80 พรรษา</t>
  </si>
  <si>
    <t>นาเหล่า</t>
  </si>
  <si>
    <t>นาวัง</t>
  </si>
  <si>
    <t>013916</t>
  </si>
  <si>
    <t>2100233097110112</t>
  </si>
  <si>
    <t>21002330097003110112</t>
  </si>
  <si>
    <t>กล้องจุลทรรศน์ชนิด 2 ตา โรงพยาบาลหนองบัวลำภู ตำบลหนองบัว อำเภอเมืองหนองบัวลำภู จังหวัดหนองบัวลำภู 1 เครื่อง</t>
  </si>
  <si>
    <t>013917</t>
  </si>
  <si>
    <t>2100233097110113</t>
  </si>
  <si>
    <t>21002330097003110113</t>
  </si>
  <si>
    <t>กล้องส่องตรวจท่อทางเดินน้ำดีและตับอ่อนชนิดวีดิทัศน์แบบคมชัดสูงพร้อมชุดควบคุมสัญญาณภาพ โรงพยาบาลกุมภวาปี ตำบลกุมภวาปี อำเภอกุมภวาปี จังหวัดอุดรธานี 1 ชุด</t>
  </si>
  <si>
    <t>โรงพยาบาลกุมภวาปี</t>
  </si>
  <si>
    <t>กุมภวาปี</t>
  </si>
  <si>
    <t>013898</t>
  </si>
  <si>
    <t>2100233097120032</t>
  </si>
  <si>
    <t>21002330097003120032</t>
  </si>
  <si>
    <t>กล้องส่องตรวจท่อทางเดินน้ำดีและตับอ่อนชนิดวีดิทัศน์แบบคมชัดสูง โรงพยาบาลหนองบัวลำภู ตำบลหนองบัว อำเภอเมืองหนองบัวลำภู จังหวัดหนองบัวลำภู 1 เครื่อง</t>
  </si>
  <si>
    <t>013918</t>
  </si>
  <si>
    <t>2100233097120033</t>
  </si>
  <si>
    <t>21002330097003120033</t>
  </si>
  <si>
    <t>เครื่องให้การรักษาด้วยแสงเลเซอร์กำลังสูง (High power laser therapy) โรงพยาบาลกุสุมาลย์ ตำบลนาโพธิ์ อำเภอกุสุมาลย์ จังหวัดสกลนคร 1 เครื่อง</t>
  </si>
  <si>
    <t>โรงพยาบาลกุสุมาลย์</t>
  </si>
  <si>
    <t>นาโพธิ์</t>
  </si>
  <si>
    <t>กุสุมาลย์</t>
  </si>
  <si>
    <t>012173</t>
  </si>
  <si>
    <t>21002330A0110443</t>
  </si>
  <si>
    <t>210023300A0003110443</t>
  </si>
  <si>
    <t>เครื่องให้การรักษาด้วยแสงเลเซอร์กำลังสูง (High power laser therapy) โรงพยาบาลโคกศรีสุพรรณ ตำบลตองโขบ อำเภอโคกศรีสุพรรณ จังหวัดสกลนคร 1 เครื่อง</t>
  </si>
  <si>
    <t>โรงพยาบาลโคกศรีสุพรรณ</t>
  </si>
  <si>
    <t>ตองโขบ</t>
  </si>
  <si>
    <t>โคกศรีสุพรรณ</t>
  </si>
  <si>
    <t>012216</t>
  </si>
  <si>
    <t>21002330A0110457</t>
  </si>
  <si>
    <t>210023300A0003110457</t>
  </si>
  <si>
    <t>เครื่องดึงคอและหลังอัตโนมัติพร้อมเตียงปรับระดับได้ โรงพยาบาลเจริญศิลป์ ตำบลเจริญศิลป์ อำเภอเจริญศิลป์ จังหวัดสกลนคร 1 เครื่อง</t>
  </si>
  <si>
    <t>โรงพยาบาลเจริญศิลป์</t>
  </si>
  <si>
    <t>เจริญศิลป์</t>
  </si>
  <si>
    <t>012218</t>
  </si>
  <si>
    <t>21002330A0110458</t>
  </si>
  <si>
    <t>210023300A0003110458</t>
  </si>
  <si>
    <t>เครื่องให้การรักษาด้วยคลื่นกระแทก (Shock wave)แบบRadial โรงพยาบาลโพนนาแก้ว ตำบลนาแก้ว อำเภอโพนนาแก้ว จังหวัดสกลนคร 1 เครื่อง</t>
  </si>
  <si>
    <t>โรงพยาบาลโพนนาแก้ว</t>
  </si>
  <si>
    <t>นาแก้ว</t>
  </si>
  <si>
    <t>โพนนาแก้ว</t>
  </si>
  <si>
    <t>012219</t>
  </si>
  <si>
    <t>21002330A0110459</t>
  </si>
  <si>
    <t>210023300A0003110459</t>
  </si>
  <si>
    <t>เครื่องตรวจสมรรถภาพทารกในครรภ์สำหรับตรวจเด็กแฝด โรงพยาบาลกุสุมาลย์ ตำบลนาโพธิ์ อำเภอกุสุมาลย์ จังหวัดสกลนคร 1 เครื่อง</t>
  </si>
  <si>
    <t>012222</t>
  </si>
  <si>
    <t>21002330A0110460</t>
  </si>
  <si>
    <t>210023300A0003110460</t>
  </si>
  <si>
    <t>เครื่องกระตุ้นกล้ามเนื้อด้วยไฟฟ้าพร้อมอัลตราซาวด์ โรงพยาบาลพังโคน ตำบลพังโคน อำเภอพังโคน จังหวัดสกลนคร 1 เครื่อง</t>
  </si>
  <si>
    <t>โรงพยาบาลพังโคน</t>
  </si>
  <si>
    <t>พังโคน</t>
  </si>
  <si>
    <t>012223</t>
  </si>
  <si>
    <t>21002330A0110461</t>
  </si>
  <si>
    <t>210023300A0003110461</t>
  </si>
  <si>
    <t>เครื่องกระตุ้นกล้ามเนื้อด้วยไฟฟ้าพร้อมอัลตราซาวด์ โรงพยาบาลเต่างอย ตำบลเต่างอย อำเภอเต่างอย จังหวัดสกลนคร 1 เครื่อง</t>
  </si>
  <si>
    <t>โรงพยาบาลเต่างอย</t>
  </si>
  <si>
    <t>เต่างอย</t>
  </si>
  <si>
    <t>012268</t>
  </si>
  <si>
    <t>21002330A0110478</t>
  </si>
  <si>
    <t>210023300A0003110478</t>
  </si>
  <si>
    <t>เครื่องดึงคอและหลังอัตโนมัติพร้อมเตียงปรับระดับได้ โรงพยาบาลพังโคน ตำบลพังโคน อำเภอพังโคน จังหวัดสกลนคร 1 เครื่อง</t>
  </si>
  <si>
    <t>012273</t>
  </si>
  <si>
    <t>21002330A0110479</t>
  </si>
  <si>
    <t>210023300A0003110479</t>
  </si>
  <si>
    <t>เครื่องให้การรักษาด้วยแสงเลเซอร์กำลังสูง (High power laser therapy) โรงพยาบาลเจริญศิลป์ ตำบลเจริญศิลป์ อำเภอเจริญศิลป์ จังหวัดสกลนคร 1 เครื่อง</t>
  </si>
  <si>
    <t>012299</t>
  </si>
  <si>
    <t>21002330A0110485</t>
  </si>
  <si>
    <t>210023300A0003110485</t>
  </si>
  <si>
    <t>เครื่องซักผ้าแบบอุตสาหกรรม ขนาด 125 ปอนด์ โรงพยาบาลส่องดาว ตำบลส่องดาว อำเภอส่องดาว จังหวัดสกลนคร 1 เครื่อง</t>
  </si>
  <si>
    <t>โรงพยาบาลส่องดาว</t>
  </si>
  <si>
    <t>ส่องดาว</t>
  </si>
  <si>
    <t>012301</t>
  </si>
  <si>
    <t>21002330A0110486</t>
  </si>
  <si>
    <t>210023300A0003110486</t>
  </si>
  <si>
    <t>เครื่องรักษาโดยการทำให้ชักด้วยไฟฟ้าพร้อมระบบติดตาม โรงพยาบาลสกลนคร ตำบลธาตุเชิงชุม อำเภอเมืองสกลนคร จังหวัดสกลนคร 1 เครื่อง</t>
  </si>
  <si>
    <t>โรงพยาบาลสกลนคร</t>
  </si>
  <si>
    <t>ธาตุเชิงชุม</t>
  </si>
  <si>
    <t>เมืองสกลนคร</t>
  </si>
  <si>
    <t>012124</t>
  </si>
  <si>
    <t>21002330A0120325</t>
  </si>
  <si>
    <t>210023300A0003120325</t>
  </si>
  <si>
    <t>กล้องถ่ายภาพจอประสาทตาดิจิตอล โรงพยาบาลภูเรือ ตำบลหนองบัว อำเภอภูเรือ จังหวัดเลย 1 เครื่อง</t>
  </si>
  <si>
    <t>โรงพยาบาลภูเรือ</t>
  </si>
  <si>
    <t>ภูเรือ</t>
  </si>
  <si>
    <t>012130</t>
  </si>
  <si>
    <t>21002330A0120327</t>
  </si>
  <si>
    <t>210023300A0003120327</t>
  </si>
  <si>
    <t>กล้องถ่ายภาพจอประสาทตาดิจิตอล โรงพยาบาลภูหลวง ตำบลหนองคัน อำเภอภูหลวง จังหวัดเลย 1 เครื่อง</t>
  </si>
  <si>
    <t>โรงพยาบาลภูหลวง</t>
  </si>
  <si>
    <t>หนองคัน</t>
  </si>
  <si>
    <t>ภูหลวง</t>
  </si>
  <si>
    <t>012134</t>
  </si>
  <si>
    <t>21002330A0120331</t>
  </si>
  <si>
    <t>210023300A0003120331</t>
  </si>
  <si>
    <t>กล้องถ่ายภาพจอประสาทตาดิจิตอล โรงพยาบาลภูกระดึง ตำบลภูกระดึง อำเภอภูกระดึง จังหวัดเลย 1 เครื่อง</t>
  </si>
  <si>
    <t>โรงพยาบาลภูกระดึง</t>
  </si>
  <si>
    <t>012138</t>
  </si>
  <si>
    <t>21002330A0120335</t>
  </si>
  <si>
    <t>210023300A0003120335</t>
  </si>
  <si>
    <t>กล้องถ่ายภาพจอประสาทตาดิจิตอล โรงพยาบาลผาขาว ตำบลโนนปอแดง อำเภอผาขาว จังหวัดเลย 1 เครื่อง</t>
  </si>
  <si>
    <t>โรงพยาบาลผาขาว</t>
  </si>
  <si>
    <t>โนนปอแดง</t>
  </si>
  <si>
    <t>ผาขาว</t>
  </si>
  <si>
    <t>012140</t>
  </si>
  <si>
    <t>21002330A0120337</t>
  </si>
  <si>
    <t>210023300A0003120337</t>
  </si>
  <si>
    <t>กล้องถ่ายภาพจอประสาทตาดิจิตอล โรงพยาบาลนาด้วง ตำบลนาด้วง อำเภอนาด้วง จังหวัดเลย 1 เครื่อง</t>
  </si>
  <si>
    <t>โรงพยาบาลนาด้วง</t>
  </si>
  <si>
    <t>นาด้วง</t>
  </si>
  <si>
    <t>012144</t>
  </si>
  <si>
    <t>21002330A0120341</t>
  </si>
  <si>
    <t>210023300A0003120341</t>
  </si>
  <si>
    <t>กล้องถ่ายภาพจอประสาทตาดิจิตอล โรงพยาบาลหนองหิน ตำบลหนองหิน อำเภอหนองหิน จังหวัดเลย 1 เครื่อง</t>
  </si>
  <si>
    <t>โรงพยาบาลหนองหิน</t>
  </si>
  <si>
    <t>หนองหิน</t>
  </si>
  <si>
    <t>012145</t>
  </si>
  <si>
    <t>21002330A0120342</t>
  </si>
  <si>
    <t>210023300A0003120342</t>
  </si>
  <si>
    <t>กล้องถ่ายภาพจอประสาทตาดิจิตอล โรงพยาบาลปากชม ตำบลปากชม อำเภอปากชม จังหวัดเลย 1 เครื่อง</t>
  </si>
  <si>
    <t>โรงพยาบาลปากชม</t>
  </si>
  <si>
    <t>ปากชม</t>
  </si>
  <si>
    <t>012146</t>
  </si>
  <si>
    <t>21002330A0120343</t>
  </si>
  <si>
    <t>210023300A0003120343</t>
  </si>
  <si>
    <t>กล้องถ่ายภาพจอประสาทตาดิจิตอล โรงพยาบาลนาแห้ว ตำบลนาแห้ว อำเภอนาแห้ว จังหวัดเลย 1 เครื่อง</t>
  </si>
  <si>
    <t>โรงพยาบาลนาแห้ว</t>
  </si>
  <si>
    <t>นาแห้ว</t>
  </si>
  <si>
    <t>012147</t>
  </si>
  <si>
    <t>21002330A0120344</t>
  </si>
  <si>
    <t>210023300A0003120344</t>
  </si>
  <si>
    <t>กล้องส่องตรวจและผ่าตัดภายในช่องท้องและลำไส้ใหญ่พร้อมระบบวีดิทัศน์ ชนิดภาพ 3 มิติ โรงพยาบาลสกลนคร ตำบลธาตุเชิงชุม อำเภอเมืองสกลนคร จังหวัดสกลนคร 1 ชุด</t>
  </si>
  <si>
    <t>012172</t>
  </si>
  <si>
    <t>21002330A0120355</t>
  </si>
  <si>
    <t>210023300A0003120355</t>
  </si>
  <si>
    <t>กล้องส่องตรวจและผ่าตัดในช่องท้องชนิดวีดิทัศน์แบบคมชัดสูง ภาพ 2 มิติ โรงพยาบาลพังโคน ตำบลพังโคน อำเภอพังโคน จังหวัดสกลนคร 1 เครื่อง</t>
  </si>
  <si>
    <t>012176</t>
  </si>
  <si>
    <t>21002330A0120356</t>
  </si>
  <si>
    <t>210023300A0003120356</t>
  </si>
  <si>
    <t>เครื่องเอกซเรย์เคลื่อนที่ขนาดไม่น้อยกว่า 300 mA.ขับเคลื่อนด้วยมอเตอร์ไฟฟ้า โรงพยาบาลกุมภวาปี ตำบลกุมภวาปี อำเภอกุมภวาปี จังหวัดอุดรธานี 1 เครื่อง</t>
  </si>
  <si>
    <t>012180</t>
  </si>
  <si>
    <t>21002330A0120357</t>
  </si>
  <si>
    <t>210023300A0003120357</t>
  </si>
  <si>
    <t>เครื่องสลายนิ่วในระบบทางเดินปัสสาวะด้วยเลเซอร์ ขนาดไม่น้อยกว่า 20 วัตต์ โรงพยาบาลหนองบัวลำภู ตำบลหนองบัว อำเภอเมืองหนองบัวลำภู จังหวัดหนองบัวลำภู 1 เครื่อง</t>
  </si>
  <si>
    <t>012188</t>
  </si>
  <si>
    <t>21002330A0120361</t>
  </si>
  <si>
    <t>210023300A0003120361</t>
  </si>
  <si>
    <t>เครื่องรับสัญญาณภาพเอกซเรย์เป็นดิจิตอล ชนิดชุดรับภาพแฟลตพาแนลไร้สาย โรงพยาบาลสกลนคร ตำบลธาตุเชิงชุม อำเภอเมืองสกลนคร จังหวัดสกลนคร 1 เครื่อง</t>
  </si>
  <si>
    <t>012271</t>
  </si>
  <si>
    <t>21002330A0120373</t>
  </si>
  <si>
    <t>210023300A0003120373</t>
  </si>
  <si>
    <t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 โรงพยาบาลเอราวัณ ตำบลผาอินทร์แปลง อำเภอเอราวัณ จังหวัดเลย 1 หลัง</t>
  </si>
  <si>
    <t>โรงพยาบาลเอราวัณ</t>
  </si>
  <si>
    <t>ผาอินทร์แปลง</t>
  </si>
  <si>
    <t>เอราวัณ</t>
  </si>
  <si>
    <t>001902</t>
  </si>
  <si>
    <t>21002330A0410040</t>
  </si>
  <si>
    <t>210023300A0003210040</t>
  </si>
  <si>
    <t>อาคารอุบัติเหตุ เป็นอาคาร คสล.2 ชั้น พื้นที่ใช้สอยประมาณ 2,020 ตารางเมตร โรงพยาบาลหนองบัวลำภู ตำบลหนองบัว อำเภอเมืองหนองบัวลำภู จังหวัดหนองบัวลำภู 1 หลัง</t>
  </si>
  <si>
    <t>001893</t>
  </si>
  <si>
    <t>21002330A0420065</t>
  </si>
  <si>
    <t>210023300A0003220065</t>
  </si>
  <si>
    <t>ระบบบำบัดน้ำเสีย โรงพยาบาลหนองคาย ตำบลในเมือง อำเภอเมืองหนองคาย จังหวัดหนองคาย 1 ระบบ</t>
  </si>
  <si>
    <t>โรงพยาบาลหนองคาย</t>
  </si>
  <si>
    <t>ในเมือง</t>
  </si>
  <si>
    <t>เมืองหนองคาย</t>
  </si>
  <si>
    <t>002152</t>
  </si>
  <si>
    <t>21002330A1420006</t>
  </si>
  <si>
    <t>210023300A1003220006</t>
  </si>
  <si>
    <t>กล้องส่องตรวจท่อทางเดินน้ำดีและตับอ่อนชนิดวีดิทัศน์แบบคมชัดสูงพร้อมชุดควบคุมสัญญาณภาพ โรงพยาบาล50 พรรษา มหาวชิราลงกรณ ตำบลไร่น้อย อำเภอเมืองอุบลราชธานี จังหวัดอุบลราชธานี 1 ชุด</t>
  </si>
  <si>
    <t>โรงพยาบาล50 พรรษา มหาวชิราลงกรณ</t>
  </si>
  <si>
    <t>ไร่น้อย</t>
  </si>
  <si>
    <t>เมืองอุบลราชธานี</t>
  </si>
  <si>
    <t>014122</t>
  </si>
  <si>
    <t>2100233097120035</t>
  </si>
  <si>
    <t>21002330097003120035</t>
  </si>
  <si>
    <t>เครื่องซักผ้าแบบอุตสาหกรรม ขนาด 125 ปอนด์ โรงพยาบาลเขื่องใน ตำบลเขื่องใน อำเภอเขื่องใน จังหวัดอุบลราชธานี 1 เครื่อง</t>
  </si>
  <si>
    <t>โรงพยาบาลเขื่องใน</t>
  </si>
  <si>
    <t>เขื่องใน</t>
  </si>
  <si>
    <t>013007</t>
  </si>
  <si>
    <t>21002330A0110782</t>
  </si>
  <si>
    <t>210023300A0003110782</t>
  </si>
  <si>
    <t>เครื่องตรวจหัวใจด้วยคลื่นเสียงความถี่สูงชนิดความคมชัดสูงไม่น้อยกว่า 2 หัวตรวจ โรงพยาบาล50 พรรษา มหาวชิราลงกรณ ตำบลไร่น้อย อำเภอเมืองอุบลราชธานี จังหวัดอุบลราชธานี 1 เครื่อง</t>
  </si>
  <si>
    <t>012833</t>
  </si>
  <si>
    <t>21002330A0120443</t>
  </si>
  <si>
    <t>210023300A0003120443</t>
  </si>
  <si>
    <t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โรงพยาบาล50 พรรษา มหาวชิราลงกรณ ตำบลไร่น้อย อำเภอเมืองอุบลราชธานี จังหวัดอุบลราชธานี 1 เครื่อง</t>
  </si>
  <si>
    <t>012834</t>
  </si>
  <si>
    <t>21002330A0120444</t>
  </si>
  <si>
    <t>210023300A0003120444</t>
  </si>
  <si>
    <t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โรงพยาบาลวารินชำราบ ตำบลคำน้ำแซบ อำเภอวารินชำราบ จังหวัดอุบลราชธานี 1 เครื่อง</t>
  </si>
  <si>
    <t>โรงพยาบาลวารินชำราบ</t>
  </si>
  <si>
    <t>คำน้ำแซบ</t>
  </si>
  <si>
    <t>วารินชำราบ</t>
  </si>
  <si>
    <t>012837</t>
  </si>
  <si>
    <t>21002330A0120445</t>
  </si>
  <si>
    <t>210023300A0003120445</t>
  </si>
  <si>
    <t>เครื่องตรวจวัดลานสายตาอัตโนมัติ โรงพยาบาล50 พรรษา มหาวชิราลงกรณ ตำบลไร่น้อย อำเภอเมืองอุบลราชธานี จังหวัดอุบลราชธานี 1 เครื่อง</t>
  </si>
  <si>
    <t>012868</t>
  </si>
  <si>
    <t>21002330A0120450</t>
  </si>
  <si>
    <t>210023300A0003120450</t>
  </si>
  <si>
    <t>เครื่องตรวจวิเคราะห์แยกชั้นส่วนหลังของดวงตา ชนิดความละเอียดสูง โรงพยาบาล50 พรรษา มหาวชิราลงกรณ ตำบลไร่น้อย อำเภอเมืองอุบลราชธานี จังหวัดอุบลราชธานี 1 เครื่อง</t>
  </si>
  <si>
    <t>012879</t>
  </si>
  <si>
    <t>21002330A0120457</t>
  </si>
  <si>
    <t>210023300A0003120457</t>
  </si>
  <si>
    <t>เครื่องล้างสายยางอัตโนมัติพร้อมอบแห้ง ขนาดความจุไม่น้อยกว่า 1,200 ลิตร โรงพยาบาลวารินชำราบ ตำบลคำน้ำแซบ อำเภอวารินชำราบ จังหวัดอุบลราชธานี 1 เครื่อง</t>
  </si>
  <si>
    <t>012902</t>
  </si>
  <si>
    <t>21002330A0120465</t>
  </si>
  <si>
    <t>210023300A0003120465</t>
  </si>
  <si>
    <t>เครื่องล้างกล้องส่องตรวจชนิด 2 หัว  โรงพยาบาลวารินชำราบ ตำบลคำน้ำแซบ อำเภอวารินชำราบ จังหวัดอุบลราชธานี 1 เครื่อง</t>
  </si>
  <si>
    <t>012927</t>
  </si>
  <si>
    <t>21002330A0120471</t>
  </si>
  <si>
    <t>210023300A0003120471</t>
  </si>
  <si>
    <t>ชุดเครื่องมือผ่าตัดกระดูกพื้นฐาน โรงพยาบาลวารินชำราบ ตำบลคำน้ำแซบ อำเภอวารินชำราบ จังหวัดอุบลราชธานี 1 ชุด</t>
  </si>
  <si>
    <t>012966</t>
  </si>
  <si>
    <t>21002330A0120477</t>
  </si>
  <si>
    <t>210023300A0003120477</t>
  </si>
  <si>
    <t>013027</t>
  </si>
  <si>
    <t>21002330A0120483</t>
  </si>
  <si>
    <t>210023300A0003120483</t>
  </si>
  <si>
    <t>กล้องส่องตรวจลำไส้ใหญ่ชนิดวีดิทัศน์แบบคมชัดพร้อมชุดควบคุมสัญญาณภาพ โรงพยาบาลสมเด็จพระยุพราชเวียงสระ ตำบลบ้านส้องอำเภอเวียงสระ จังหวัดสุราษฎร์ธานี 1 ชุด</t>
  </si>
  <si>
    <t>โรงพยาบาลสมเด็จพระยุพราชเวียงสระ</t>
  </si>
  <si>
    <t>บ้านส้อง</t>
  </si>
  <si>
    <t>เวียงสระ</t>
  </si>
  <si>
    <t>010814</t>
  </si>
  <si>
    <t>2100233097120022</t>
  </si>
  <si>
    <t>21002330097003120022</t>
  </si>
  <si>
    <t>เครื่องล้างกล้องส่องตรวจชนิด 2 หัว โรงพยาบาลสมเด็จพระยุพราชเวียงสระ ตำบลบ้านส้องอำเภอเวียงสระ จังหวัดสุราษฎร์ธานี 1 เครื่อง</t>
  </si>
  <si>
    <t>010815</t>
  </si>
  <si>
    <t>2100233097120023</t>
  </si>
  <si>
    <t>21002330097003120023</t>
  </si>
  <si>
    <t>เครื่องช่วยหายใจชนิดควบคุมด้วยปริมาตรและความดัน ขนาดเล็ก โรงพยาบาลฉลอง ตำบลฉลอง อำเภอเมืองภูเก็ต จังหวัดภูเก็ต 1 เครื่อง</t>
  </si>
  <si>
    <t>โรงพยาบาลฉลอง</t>
  </si>
  <si>
    <t>ฉลอง</t>
  </si>
  <si>
    <t>เมืองภูเก็ต</t>
  </si>
  <si>
    <t>013163</t>
  </si>
  <si>
    <t>21002330A0110847</t>
  </si>
  <si>
    <t>210023300A0003110847</t>
  </si>
  <si>
    <t>เครื่องจี้ห้ามเลือดและตัดเนื้อเยื่อด้วยไฟฟ้า ชนิดปรับพลังงานอัตโนมัติ โรงพยาบาลท่าโรงช้าง ตำบลท่าโรงช้าง อำเภอพุนพิน จังหวัดสุราษฎร์ธานี 1 เครื่อง</t>
  </si>
  <si>
    <t>โรงพยาบาลท่าโรงช้าง</t>
  </si>
  <si>
    <t>ท่าโรงช้าง</t>
  </si>
  <si>
    <t>พุนพิน</t>
  </si>
  <si>
    <t>013165</t>
  </si>
  <si>
    <t>21002330A0110848</t>
  </si>
  <si>
    <t>210023300A0003110848</t>
  </si>
  <si>
    <t>ชุดเครื่องมือผ่าตัดขนาดกลาง (MINOR SET)  โรงพยาบาลท่าโรงช้าง ตำบลท่าโรงช้าง อำเภอพุนพิน จังหวัดสุราษฎร์ธานี 2 ชุด</t>
  </si>
  <si>
    <t>013167</t>
  </si>
  <si>
    <t>21002330A0110849</t>
  </si>
  <si>
    <t>210023300A0003110849</t>
  </si>
  <si>
    <t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 โรงพยาบาลท่าโรงช้าง ตำบลท่าโรงช้าง อำเภอพุนพิน จังหวัดสุราษฎร์ธานี 1 เครื่อง</t>
  </si>
  <si>
    <t>013168</t>
  </si>
  <si>
    <t>21002330A0110850</t>
  </si>
  <si>
    <t>210023300A0003110850</t>
  </si>
  <si>
    <t>ตู้อบเด็กสำหรับลำเลียงทารกแรกคลอด โรงพยาบาลท่าโรงช้าง ตำบลท่าโรงช้าง อำเภอพุนพิน จังหวัดสุราษฎร์ธานี 1 เครื่อง</t>
  </si>
  <si>
    <t>013241</t>
  </si>
  <si>
    <t>21002330A0110866</t>
  </si>
  <si>
    <t>210023300A0003110866</t>
  </si>
  <si>
    <t>เครื่องดึงคอและหลังอัตโนมัติพร้อมเตียงปรับระดับได้ โรงพยาบาลบ้านนาสาร ตำบลนาสาร อำเภอบ้านนาสาร จังหวัดสุราษฎร์ธานี 1 เครื่อง</t>
  </si>
  <si>
    <t>โรงพยาบาลบ้านนาสาร</t>
  </si>
  <si>
    <t>นาสาร</t>
  </si>
  <si>
    <t>บ้านนาสาร</t>
  </si>
  <si>
    <t>013243</t>
  </si>
  <si>
    <t>21002330A0110867</t>
  </si>
  <si>
    <t>210023300A0003110867</t>
  </si>
  <si>
    <t>เครื่องเอกซเรย์ฟลูโอโรสโคปเคลื่อนที่แบบซีอาร์มกำลังไม่น้อยกว่า15 kw โรงพยาบาลท่าโรงช้าง ตำบลท่าโรงช้าง อำเภอพุนพิน จังหวัดสุราษฎร์ธานี 1 เครื่อง</t>
  </si>
  <si>
    <t>013164</t>
  </si>
  <si>
    <t>21002330A0120505</t>
  </si>
  <si>
    <t>210023300A0003120505</t>
  </si>
  <si>
    <t>เครื่องซักผ้าแบบอุตสาหกรรม ขนาด 200 ปอนด์ โรงพยาบาลทุ่งใหญ่ ตำบลท่ายาง อำเภอทุ่งใหญ่ จังหวัดนครศรีธรรมราช 1 เครื่อง</t>
  </si>
  <si>
    <t>โรงพยาบาลทุ่งใหญ่</t>
  </si>
  <si>
    <t>ท่ายาง</t>
  </si>
  <si>
    <t>ทุ่งใหญ่</t>
  </si>
  <si>
    <t>013192</t>
  </si>
  <si>
    <t>21002330A0120510</t>
  </si>
  <si>
    <t>210023300A0003120510</t>
  </si>
  <si>
    <t>ชุดเครื่องมือผ่าตัดกระดูกใช้แบตเตอรี่ โรงพยาบาลเกาะสมุย ตำบลอ่างทอง อำเภอเกาะสมุย จังหวัดสุราษฎร์ธานี 1 ชุด</t>
  </si>
  <si>
    <t>โรงพยาบาลเกาะสมุย</t>
  </si>
  <si>
    <t>อ่างทอง</t>
  </si>
  <si>
    <t>เกาะสมุย</t>
  </si>
  <si>
    <t>013204</t>
  </si>
  <si>
    <t>21002330A0120514</t>
  </si>
  <si>
    <t>210023300A0003120514</t>
  </si>
  <si>
    <t>เครื่องมือเจาะ ตัด กระดูก ขนาดเล็ก  โรงพยาบาลกาญจนดิษฐ์ ตำบลพลายวาส อำเภอกาญจนดิษฐ์ จังหวัดสุราษฎร์ธานี 1 เครื่อง</t>
  </si>
  <si>
    <t>โรงพยาบาลกาญจนดิษฐ์</t>
  </si>
  <si>
    <t>พลายวาส</t>
  </si>
  <si>
    <t>กาญจนดิษฐ์</t>
  </si>
  <si>
    <t>013208</t>
  </si>
  <si>
    <t>21002330A0120517</t>
  </si>
  <si>
    <t>210023300A0003120517</t>
  </si>
  <si>
    <t>ชุดเครื่องมือผ่าตัดกระดูกพื้นฐาน โรงพยาบาลกาญจนดิษฐ์ ตำบลพลายวาส อำเภอกาญจนดิษฐ์ จังหวัดสุราษฎร์ธานี 1 ชุด</t>
  </si>
  <si>
    <t>013209</t>
  </si>
  <si>
    <t>21002330A0120518</t>
  </si>
  <si>
    <t>210023300A0003120518</t>
  </si>
  <si>
    <t>เครื่องซักผ้าแบบอุตสาหกรรม ขนาด 200 ปอนด์ โรงพยาบาลเกาะสมุย ตำบลอ่างทอง อำเภอเกาะสมุย จังหวัดสุราษฎร์ธานี 2 เครื่อง</t>
  </si>
  <si>
    <t>013210</t>
  </si>
  <si>
    <t>21002330A0120519</t>
  </si>
  <si>
    <t>210023300A0003120519</t>
  </si>
  <si>
    <t>เครื่องตรวจกล้ามเนื้อด้วยคลื่นไฟฟ้า (EMG)  โรงพยาบาลเกาะสมุย ตำบลอ่างทอง อำเภอเกาะสมุย จังหวัดสุราษฎร์ธานี 1 เครื่อง</t>
  </si>
  <si>
    <t>013211</t>
  </si>
  <si>
    <t>21002330A0120520</t>
  </si>
  <si>
    <t>210023300A0003120520</t>
  </si>
  <si>
    <t>เครื่องเอกซเรย์เคลื่อนที่ขนาดไม่น้อยกว่า 300 mA.ขับเคลื่อนด้วยมอเตอร์ไฟฟ้า โรงพยาบาลท่าโรงช้าง ตำบลท่าโรงช้าง อำเภอพุนพิน จังหวัดสุราษฎร์ธานี 1 เครื่อง</t>
  </si>
  <si>
    <t>013215</t>
  </si>
  <si>
    <t>21002330A0120521</t>
  </si>
  <si>
    <t>210023300A0003120521</t>
  </si>
  <si>
    <t>ตู้ผสมยาเคมีบำบัด แบบขั้นสูง โรงพยาบาลท่าศาลา ตำบลท่าศาลา อำเภอท่าศาลา จังหวัดนครศรีธรรมราช 1 ตู้</t>
  </si>
  <si>
    <t>โรงพยาบาลท่าศาลา</t>
  </si>
  <si>
    <t>ท่าศาลา</t>
  </si>
  <si>
    <t>013270</t>
  </si>
  <si>
    <t>21002330A0120531</t>
  </si>
  <si>
    <t>210023300A0003120531</t>
  </si>
  <si>
    <t>อาคารส่งเสริมสุขภาพ และอเนกประสงค์ เป็นอาคาร คสล.2 ชั้น พื้นที่ใช้สอยประมาณ 773 ตารางเมตร (โครงสร้างต้านแผ่นดินไหว) โรงพยาบาลปะทิว ตำบลบางสน อำเภอปะทิว จังหวัดชุมพร 1 หลัง</t>
  </si>
  <si>
    <t>โรงพยาบาลปะทิว</t>
  </si>
  <si>
    <t>บางสน</t>
  </si>
  <si>
    <t>ปะทิว</t>
  </si>
  <si>
    <t>002077</t>
  </si>
  <si>
    <t>21002330A0420079</t>
  </si>
  <si>
    <t>210023300A0003220079</t>
  </si>
  <si>
    <t>ซ่อมแซมผิวจราจรคอนกรีตเสริมเหล็กภายในบริเวณสำนักงาน สำนักงานสาธารณสุขอำเภอวิภาวดี ตำบลตะกุกเหนือ อำเภอวิภาวดี จังหวัดสุราษฎร์ธานี 1 รายการ</t>
  </si>
  <si>
    <t>สำนักงานสาธารณสุขอำเภอวิภาวดี</t>
  </si>
  <si>
    <t>ตะกุกเหนือ</t>
  </si>
  <si>
    <t>วิภาวดี</t>
  </si>
  <si>
    <t>บริหาร</t>
  </si>
  <si>
    <t>กิจกรรม : พัฒนาระบบบริหารจัดการทรัพยากรด้านสุขภาพ</t>
  </si>
  <si>
    <t>000464</t>
  </si>
  <si>
    <t>2100236008410026</t>
  </si>
  <si>
    <t>21002360008003210026</t>
  </si>
  <si>
    <t>ชุดเครื่องมือผ่าตัดสมองพื้นฐาน โรงพยาบาลสตูล ตำบลพิมาน อำเภอเมืองสตูล จังหวัดสตูล 1 ชุด</t>
  </si>
  <si>
    <t>โรงพยาบาลสตูล</t>
  </si>
  <si>
    <t>พิมาน</t>
  </si>
  <si>
    <t>เมืองสตูล</t>
  </si>
  <si>
    <t>013343</t>
  </si>
  <si>
    <t>21002330A0110897</t>
  </si>
  <si>
    <t>210023300A0003110897</t>
  </si>
  <si>
    <t>ชุดเครื่องมือเจาะกะโหลกศีรษะ โรงพยาบาลสตูล ตำบลพิมาน อำเภอเมืองสตูล จังหวัดสตูล 1 ชุด</t>
  </si>
  <si>
    <t>013344</t>
  </si>
  <si>
    <t>21002330A0110898</t>
  </si>
  <si>
    <t>210023300A0003110898</t>
  </si>
  <si>
    <t>เครื่องล้างเครื่องมืออัลตร้าโซนิค ชนิด 3 หลุมล้าง ขนาดความจุไม่น้อยกว่า 120 ลิตร โรงพยาบาลสงขลา ตำบลพะวง อำเภอเมืองสงขลา จังหวัดสงขลา 1 เครื่อง</t>
  </si>
  <si>
    <t>โรงพยาบาลสงขลา</t>
  </si>
  <si>
    <t>พะวง</t>
  </si>
  <si>
    <t>เมืองสงขลา</t>
  </si>
  <si>
    <t>013460</t>
  </si>
  <si>
    <t>21002330A0110946</t>
  </si>
  <si>
    <t>210023300A0003110946</t>
  </si>
  <si>
    <t>เครื่องตรวจหัวใจด้วยคลื่นเสียงความถี่สูง ชนิด 4 มิติ โรงพยาบาลสตูล ตำบลพิมาน อำเภอเมืองสตูล จังหวัดสตูล 1 เครื่อง</t>
  </si>
  <si>
    <t>013290</t>
  </si>
  <si>
    <t>21002330A0120533</t>
  </si>
  <si>
    <t>210023300A0003120533</t>
  </si>
  <si>
    <t>ชุดเครื่องมือกรอและเปิดกะโหลกศีรษะด้วยความเร็วสูง โรงพยาบาลสตูล ตำบลพิมาน อำเภอเมืองสตูล จังหวัดสตูล 1 ชุด</t>
  </si>
  <si>
    <t>013345</t>
  </si>
  <si>
    <t>21002330A0120550</t>
  </si>
  <si>
    <t>210023300A0003120550</t>
  </si>
  <si>
    <t>กล้องส่องตรวจสายเสียงชนิดตัดชิ้นเนื้อส่งตรวจได้ โรงพยาบาลหาดใหญ่ ตำบลหาดใหญ่ อำเภอหาดใหญ่ จังหวัดสงขลา 1 เครื่อง</t>
  </si>
  <si>
    <t>โรงพยาบาลหาดใหญ่</t>
  </si>
  <si>
    <t>หาดใหญ่</t>
  </si>
  <si>
    <t>013413</t>
  </si>
  <si>
    <t>21002330A0120561</t>
  </si>
  <si>
    <t>210023300A0003120561</t>
  </si>
  <si>
    <t>เครื่องตรวจหัวใจด้วยคลื่นเสียงความถี่สูง ชนิด 4 มิติ โรงพยาบาลสงขลา ตำบลพะวง อำเภอเมืองสงขลา จังหวัดสงขลา 1 เครื่อง</t>
  </si>
  <si>
    <t>013414</t>
  </si>
  <si>
    <t>21002330A0120562</t>
  </si>
  <si>
    <t>210023300A0003120562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</si>
  <si>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 โรงพยาบาลสงขลา ตำบลพะวง อำเภอเมืองสงขลา จังหวัดสงขลา 1 เครื่อง</t>
  </si>
  <si>
    <t>013456</t>
  </si>
  <si>
    <t>21002330A0120569</t>
  </si>
  <si>
    <t>210023300A0003120569</t>
  </si>
  <si>
    <t>ปรับปรุงห้องผ่าตัด ชั้น 1 โรงพยาบาลสงขลา ตำบลพะวง อำเภอเมืองสงขลา จังหวัดสงขลา 1 รายการ</t>
  </si>
  <si>
    <t>002120</t>
  </si>
  <si>
    <t>21002330A0420083</t>
  </si>
  <si>
    <t>210023300A0003220083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</si>
</sst>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21">
    <font>
      <sz val="16"/>
      <color theme="1"/>
      <name val="TH SarabunPSK"/>
      <family val="2"/>
      <charset val="222"/>
    </font>
    <font>
      <sz val="11"/>
      <color indexed="8"/>
      <name val="Tahoma"/>
      <family val="2"/>
    </font>
    <font>
      <b/>
      <sz val="18"/>
      <color theme="1"/>
      <name val="TH SarabunPSK"/>
      <family val="2"/>
    </font>
    <font>
      <b/>
      <sz val="18"/>
      <color indexed="10"/>
      <name val="TH SarabunPSK"/>
      <family val="2"/>
    </font>
    <font>
      <b/>
      <sz val="18"/>
      <color indexed="8"/>
      <name val="TH SarabunPSK"/>
      <family val="2"/>
    </font>
    <font>
      <sz val="18"/>
      <color indexed="8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22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18"/>
      <color rgb="FFFF0000"/>
      <name val="TH SarabunPSK"/>
      <family val="2"/>
    </font>
    <font>
      <sz val="11"/>
      <color rgb="FF000000"/>
      <name val="Calibri"/>
      <family val="2"/>
    </font>
    <font>
      <b/>
      <sz val="22"/>
      <color rgb="FF000000"/>
      <name val="TH SarabunPSK"/>
      <family val="2"/>
      <charset val="222"/>
    </font>
    <font>
      <b/>
      <sz val="22"/>
      <color theme="0"/>
      <name val="TH SarabunPSK"/>
      <family val="2"/>
    </font>
    <font>
      <sz val="22"/>
      <color rgb="FF000000"/>
      <name val="Calibri"/>
      <family val="2"/>
      <charset val="222"/>
    </font>
    <font>
      <sz val="22"/>
      <color indexed="8"/>
      <name val="TH SarabunPSK"/>
      <family val="2"/>
      <charset val="222"/>
    </font>
    <font>
      <sz val="22"/>
      <color theme="1"/>
      <name val="TH SarabunPSK"/>
      <family val="2"/>
      <charset val="222"/>
    </font>
    <font>
      <b/>
      <sz val="22"/>
      <name val="TH SarabunPSK"/>
      <family val="2"/>
      <charset val="222"/>
    </font>
    <font>
      <b/>
      <sz val="22"/>
      <color rgb="FFFF0000"/>
      <name val="TH SarabunPSK"/>
      <family val="2"/>
      <charset val="222"/>
    </font>
    <font>
      <sz val="22"/>
      <color rgb="FF000000"/>
      <name val="TH SarabunPSK"/>
      <family val="2"/>
      <charset val="222"/>
    </font>
    <font>
      <sz val="11"/>
      <color theme="1"/>
      <name val="Tahoma"/>
      <family val="2"/>
      <charset val="222"/>
    </font>
    <font>
      <b/>
      <sz val="22"/>
      <color indexed="8"/>
      <name val="TH SarabunPSK"/>
      <family val="2"/>
      <charset val="222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rgb="FFFBD4B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rgb="FFFBD4B4"/>
      </patternFill>
    </fill>
    <fill>
      <patternFill patternType="solid">
        <fgColor theme="0" tint="-0.14999847407452621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13">
    <xf numFmtId="0" fontId="0" fillId="0" borderId="0"/>
    <xf numFmtId="43" fontId="6" fillId="0" borderId="0" applyFont="0" applyFill="0" applyBorder="0" applyAlignment="0" applyProtection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0" fontId="10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19" fillId="0" borderId="0"/>
    <xf numFmtId="0" fontId="6" fillId="0" borderId="0"/>
    <xf numFmtId="0" fontId="6" fillId="0" borderId="0"/>
  </cellStyleXfs>
  <cellXfs count="118">
    <xf numFmtId="0" fontId="0" fillId="0" borderId="0" xfId="0"/>
    <xf numFmtId="0" fontId="5" fillId="0" borderId="0" xfId="2" applyFont="1" applyAlignment="1">
      <alignment horizontal="center" vertical="top"/>
    </xf>
    <xf numFmtId="0" fontId="2" fillId="0" borderId="0" xfId="3" applyFont="1" applyAlignment="1">
      <alignment horizontal="center" vertical="top"/>
    </xf>
    <xf numFmtId="14" fontId="7" fillId="0" borderId="0" xfId="0" applyNumberFormat="1" applyFont="1" applyAlignment="1">
      <alignment horizontal="center" vertical="top"/>
    </xf>
    <xf numFmtId="0" fontId="8" fillId="0" borderId="0" xfId="3" applyFont="1" applyAlignment="1">
      <alignment horizontal="center" vertical="top"/>
    </xf>
    <xf numFmtId="21" fontId="2" fillId="0" borderId="0" xfId="3" applyNumberFormat="1" applyFont="1" applyAlignment="1">
      <alignment horizontal="center" vertical="top"/>
    </xf>
    <xf numFmtId="0" fontId="2" fillId="2" borderId="1" xfId="2" applyFont="1" applyFill="1" applyBorder="1" applyAlignment="1">
      <alignment horizontal="center" vertical="top" wrapText="1"/>
    </xf>
    <xf numFmtId="0" fontId="9" fillId="3" borderId="1" xfId="2" applyFont="1" applyFill="1" applyBorder="1" applyAlignment="1">
      <alignment horizontal="center" vertical="top" wrapText="1"/>
    </xf>
    <xf numFmtId="43" fontId="5" fillId="2" borderId="0" xfId="2" applyNumberFormat="1" applyFont="1" applyFill="1" applyAlignment="1">
      <alignment horizontal="center" vertical="top"/>
    </xf>
    <xf numFmtId="0" fontId="5" fillId="2" borderId="0" xfId="2" applyFont="1" applyFill="1" applyAlignment="1">
      <alignment horizontal="center" vertical="top"/>
    </xf>
    <xf numFmtId="164" fontId="2" fillId="4" borderId="1" xfId="4" applyFont="1" applyFill="1" applyBorder="1" applyAlignment="1">
      <alignment horizontal="center" vertical="top"/>
    </xf>
    <xf numFmtId="0" fontId="2" fillId="4" borderId="1" xfId="1" applyNumberFormat="1" applyFont="1" applyFill="1" applyBorder="1" applyAlignment="1">
      <alignment horizontal="center" vertical="top"/>
    </xf>
    <xf numFmtId="43" fontId="2" fillId="4" borderId="1" xfId="1" applyFont="1" applyFill="1" applyBorder="1" applyAlignment="1">
      <alignment horizontal="center" vertical="top"/>
    </xf>
    <xf numFmtId="164" fontId="5" fillId="4" borderId="0" xfId="4" applyFont="1" applyFill="1" applyAlignment="1">
      <alignment horizontal="center" vertical="top"/>
    </xf>
    <xf numFmtId="0" fontId="5" fillId="4" borderId="0" xfId="2" applyFont="1" applyFill="1" applyAlignment="1">
      <alignment horizontal="center" vertical="top"/>
    </xf>
    <xf numFmtId="0" fontId="5" fillId="5" borderId="1" xfId="2" applyFont="1" applyFill="1" applyBorder="1" applyAlignment="1">
      <alignment horizontal="center" vertical="top"/>
    </xf>
    <xf numFmtId="43" fontId="5" fillId="5" borderId="1" xfId="1" applyFont="1" applyFill="1" applyBorder="1" applyAlignment="1">
      <alignment vertical="top"/>
    </xf>
    <xf numFmtId="0" fontId="5" fillId="5" borderId="0" xfId="2" applyFont="1" applyFill="1" applyAlignment="1">
      <alignment vertical="top"/>
    </xf>
    <xf numFmtId="0" fontId="5" fillId="6" borderId="1" xfId="2" applyFont="1" applyFill="1" applyBorder="1" applyAlignment="1">
      <alignment horizontal="center" vertical="top"/>
    </xf>
    <xf numFmtId="43" fontId="5" fillId="6" borderId="1" xfId="1" applyFont="1" applyFill="1" applyBorder="1" applyAlignment="1">
      <alignment vertical="top"/>
    </xf>
    <xf numFmtId="0" fontId="5" fillId="6" borderId="0" xfId="2" applyFont="1" applyFill="1" applyAlignment="1">
      <alignment vertical="top"/>
    </xf>
    <xf numFmtId="0" fontId="5" fillId="0" borderId="1" xfId="2" applyFont="1" applyBorder="1" applyAlignment="1">
      <alignment horizontal="center" vertical="top"/>
    </xf>
    <xf numFmtId="43" fontId="5" fillId="0" borderId="1" xfId="1" applyFont="1" applyFill="1" applyBorder="1" applyAlignment="1">
      <alignment vertical="top"/>
    </xf>
    <xf numFmtId="0" fontId="5" fillId="0" borderId="0" xfId="2" applyFont="1" applyAlignment="1">
      <alignment vertical="top"/>
    </xf>
    <xf numFmtId="0" fontId="11" fillId="0" borderId="0" xfId="5" applyFont="1" applyAlignment="1" applyProtection="1">
      <alignment horizontal="center" vertical="top"/>
      <protection locked="0"/>
    </xf>
    <xf numFmtId="0" fontId="13" fillId="0" borderId="0" xfId="5" applyFont="1" applyAlignment="1" applyProtection="1">
      <alignment vertical="top"/>
      <protection locked="0"/>
    </xf>
    <xf numFmtId="0" fontId="12" fillId="0" borderId="0" xfId="0" applyFont="1" applyAlignment="1">
      <alignment horizontal="center" vertical="top"/>
    </xf>
    <xf numFmtId="14" fontId="12" fillId="0" borderId="0" xfId="0" applyNumberFormat="1" applyFont="1" applyAlignment="1">
      <alignment horizontal="center" vertical="top"/>
    </xf>
    <xf numFmtId="21" fontId="12" fillId="0" borderId="0" xfId="0" applyNumberFormat="1" applyFont="1" applyAlignment="1">
      <alignment horizontal="center" vertical="top"/>
    </xf>
    <xf numFmtId="0" fontId="12" fillId="0" borderId="0" xfId="0" applyFont="1" applyAlignment="1">
      <alignment horizontal="left" vertical="top"/>
    </xf>
    <xf numFmtId="0" fontId="12" fillId="0" borderId="0" xfId="3" applyFont="1" applyAlignment="1">
      <alignment horizontal="center" vertical="top"/>
    </xf>
    <xf numFmtId="0" fontId="11" fillId="0" borderId="0" xfId="5" applyFont="1" applyAlignment="1" applyProtection="1">
      <alignment horizontal="left" vertical="top" wrapText="1"/>
      <protection locked="0"/>
    </xf>
    <xf numFmtId="0" fontId="14" fillId="0" borderId="0" xfId="6" applyFont="1" applyAlignment="1" applyProtection="1">
      <alignment horizontal="left" vertical="top" wrapText="1"/>
      <protection locked="0"/>
    </xf>
    <xf numFmtId="43" fontId="13" fillId="0" borderId="0" xfId="7" applyFont="1" applyFill="1" applyAlignment="1" applyProtection="1">
      <alignment vertical="top"/>
      <protection locked="0"/>
    </xf>
    <xf numFmtId="0" fontId="13" fillId="0" borderId="0" xfId="7" applyNumberFormat="1" applyFont="1" applyAlignment="1" applyProtection="1">
      <alignment horizontal="center" vertical="top"/>
      <protection locked="0"/>
    </xf>
    <xf numFmtId="43" fontId="13" fillId="0" borderId="0" xfId="7" applyFont="1" applyAlignment="1" applyProtection="1">
      <alignment vertical="top"/>
      <protection locked="0"/>
    </xf>
    <xf numFmtId="0" fontId="13" fillId="0" borderId="0" xfId="5" applyFont="1" applyAlignment="1" applyProtection="1">
      <alignment horizontal="center" vertical="top" wrapText="1"/>
      <protection locked="0"/>
    </xf>
    <xf numFmtId="43" fontId="13" fillId="0" borderId="0" xfId="5" applyNumberFormat="1" applyFont="1" applyAlignment="1" applyProtection="1">
      <alignment horizontal="center" vertical="top" wrapText="1"/>
      <protection locked="0"/>
    </xf>
    <xf numFmtId="0" fontId="13" fillId="0" borderId="0" xfId="5" applyFont="1" applyAlignment="1" applyProtection="1">
      <alignment horizontal="center" vertical="top"/>
      <protection locked="0"/>
    </xf>
    <xf numFmtId="0" fontId="13" fillId="0" borderId="0" xfId="5" applyFont="1" applyAlignment="1" applyProtection="1">
      <alignment horizontal="left" vertical="top" wrapText="1"/>
      <protection locked="0"/>
    </xf>
    <xf numFmtId="0" fontId="7" fillId="0" borderId="0" xfId="3" applyFont="1" applyAlignment="1">
      <alignment horizontal="center" vertical="top"/>
    </xf>
    <xf numFmtId="43" fontId="7" fillId="0" borderId="0" xfId="3" applyNumberFormat="1" applyFont="1" applyAlignment="1">
      <alignment horizontal="center" vertical="top"/>
    </xf>
    <xf numFmtId="14" fontId="7" fillId="0" borderId="0" xfId="3" applyNumberFormat="1" applyFont="1" applyAlignment="1">
      <alignment horizontal="center" vertical="top"/>
    </xf>
    <xf numFmtId="0" fontId="13" fillId="0" borderId="0" xfId="5" applyFont="1" applyAlignment="1" applyProtection="1">
      <alignment vertical="top" wrapText="1"/>
      <protection locked="0"/>
    </xf>
    <xf numFmtId="43" fontId="7" fillId="0" borderId="0" xfId="7" applyFont="1" applyBorder="1" applyAlignment="1" applyProtection="1">
      <alignment horizontal="left" vertical="top" wrapText="1"/>
      <protection locked="0"/>
    </xf>
    <xf numFmtId="43" fontId="15" fillId="0" borderId="0" xfId="8" applyFont="1" applyFill="1" applyBorder="1" applyAlignment="1" applyProtection="1">
      <alignment horizontal="center" vertical="top" wrapText="1"/>
      <protection locked="0"/>
    </xf>
    <xf numFmtId="0" fontId="7" fillId="7" borderId="1" xfId="5" applyFont="1" applyFill="1" applyBorder="1" applyAlignment="1" applyProtection="1">
      <alignment horizontal="center" vertical="top" wrapText="1"/>
      <protection locked="0"/>
    </xf>
    <xf numFmtId="0" fontId="11" fillId="8" borderId="1" xfId="5" applyFont="1" applyFill="1" applyBorder="1" applyAlignment="1" applyProtection="1">
      <alignment horizontal="center" vertical="top" wrapText="1"/>
      <protection locked="0"/>
    </xf>
    <xf numFmtId="0" fontId="11" fillId="8" borderId="1" xfId="7" applyNumberFormat="1" applyFont="1" applyFill="1" applyBorder="1" applyAlignment="1" applyProtection="1">
      <alignment horizontal="center" vertical="top" wrapText="1"/>
      <protection locked="0"/>
    </xf>
    <xf numFmtId="43" fontId="11" fillId="8" borderId="1" xfId="7" applyFont="1" applyFill="1" applyBorder="1" applyAlignment="1" applyProtection="1">
      <alignment horizontal="center" vertical="top" wrapText="1"/>
      <protection locked="0"/>
    </xf>
    <xf numFmtId="0" fontId="7" fillId="9" borderId="1" xfId="5" applyFont="1" applyFill="1" applyBorder="1" applyAlignment="1" applyProtection="1">
      <alignment horizontal="center" vertical="top" wrapText="1"/>
      <protection locked="0"/>
    </xf>
    <xf numFmtId="0" fontId="7" fillId="9" borderId="1" xfId="5" applyFont="1" applyFill="1" applyBorder="1" applyAlignment="1" applyProtection="1">
      <alignment horizontal="left" vertical="top" wrapText="1"/>
      <protection locked="0"/>
    </xf>
    <xf numFmtId="0" fontId="7" fillId="9" borderId="1" xfId="5" applyFont="1" applyFill="1" applyBorder="1" applyAlignment="1">
      <alignment horizontal="center" vertical="top" wrapText="1"/>
    </xf>
    <xf numFmtId="0" fontId="16" fillId="10" borderId="1" xfId="5" applyFont="1" applyFill="1" applyBorder="1" applyAlignment="1">
      <alignment horizontal="center" vertical="top" wrapText="1"/>
    </xf>
    <xf numFmtId="0" fontId="17" fillId="10" borderId="1" xfId="5" applyFont="1" applyFill="1" applyBorder="1" applyAlignment="1">
      <alignment horizontal="center" vertical="top" wrapText="1"/>
    </xf>
    <xf numFmtId="0" fontId="7" fillId="2" borderId="1" xfId="3" applyFont="1" applyFill="1" applyBorder="1" applyAlignment="1">
      <alignment horizontal="center" vertical="top" wrapText="1"/>
    </xf>
    <xf numFmtId="0" fontId="7" fillId="2" borderId="1" xfId="3" applyFont="1" applyFill="1" applyBorder="1" applyAlignment="1">
      <alignment horizontal="center" vertical="top"/>
    </xf>
    <xf numFmtId="0" fontId="7" fillId="2" borderId="2" xfId="3" applyFont="1" applyFill="1" applyBorder="1" applyAlignment="1">
      <alignment horizontal="center" vertical="top"/>
    </xf>
    <xf numFmtId="0" fontId="7" fillId="11" borderId="1" xfId="5" applyFont="1" applyFill="1" applyBorder="1" applyAlignment="1" applyProtection="1">
      <alignment horizontal="center" vertical="top" wrapText="1"/>
      <protection locked="0"/>
    </xf>
    <xf numFmtId="43" fontId="11" fillId="4" borderId="1" xfId="7" applyFont="1" applyFill="1" applyBorder="1" applyAlignment="1" applyProtection="1">
      <alignment horizontal="center" vertical="top"/>
      <protection locked="0"/>
    </xf>
    <xf numFmtId="0" fontId="11" fillId="4" borderId="1" xfId="5" applyFont="1" applyFill="1" applyBorder="1" applyAlignment="1" applyProtection="1">
      <alignment horizontal="center" vertical="top"/>
      <protection locked="0"/>
    </xf>
    <xf numFmtId="0" fontId="7" fillId="11" borderId="1" xfId="5" applyFont="1" applyFill="1" applyBorder="1" applyAlignment="1" applyProtection="1">
      <alignment horizontal="center" vertical="top"/>
      <protection locked="0"/>
    </xf>
    <xf numFmtId="0" fontId="7" fillId="12" borderId="1" xfId="5" applyFont="1" applyFill="1" applyBorder="1" applyAlignment="1" applyProtection="1">
      <alignment horizontal="left" vertical="top" wrapText="1"/>
      <protection locked="0"/>
    </xf>
    <xf numFmtId="0" fontId="7" fillId="12" borderId="1" xfId="5" applyFont="1" applyFill="1" applyBorder="1" applyAlignment="1" applyProtection="1">
      <alignment horizontal="center" vertical="top"/>
      <protection locked="0"/>
    </xf>
    <xf numFmtId="0" fontId="7" fillId="12" borderId="1" xfId="5" applyFont="1" applyFill="1" applyBorder="1" applyAlignment="1">
      <alignment horizontal="center" vertical="top"/>
    </xf>
    <xf numFmtId="0" fontId="7" fillId="4" borderId="1" xfId="3" applyFont="1" applyFill="1" applyBorder="1" applyAlignment="1">
      <alignment horizontal="center" vertical="top"/>
    </xf>
    <xf numFmtId="43" fontId="7" fillId="4" borderId="1" xfId="1" applyFont="1" applyFill="1" applyBorder="1" applyAlignment="1">
      <alignment horizontal="center" vertical="top"/>
    </xf>
    <xf numFmtId="43" fontId="7" fillId="4" borderId="2" xfId="1" applyFont="1" applyFill="1" applyBorder="1" applyAlignment="1">
      <alignment horizontal="center" vertical="top"/>
    </xf>
    <xf numFmtId="0" fontId="13" fillId="4" borderId="0" xfId="5" applyFont="1" applyFill="1" applyAlignment="1" applyProtection="1">
      <alignment horizontal="left" vertical="top"/>
      <protection locked="0"/>
    </xf>
    <xf numFmtId="0" fontId="18" fillId="0" borderId="1" xfId="5" applyFont="1" applyBorder="1" applyAlignment="1" applyProtection="1">
      <alignment horizontal="center" vertical="top" wrapText="1"/>
      <protection locked="0"/>
    </xf>
    <xf numFmtId="0" fontId="18" fillId="0" borderId="1" xfId="9" applyFont="1" applyBorder="1" applyAlignment="1" applyProtection="1">
      <alignment vertical="top" wrapText="1"/>
      <protection locked="0"/>
    </xf>
    <xf numFmtId="43" fontId="18" fillId="0" borderId="1" xfId="7" applyFont="1" applyFill="1" applyBorder="1" applyAlignment="1" applyProtection="1">
      <alignment vertical="top"/>
      <protection locked="0"/>
    </xf>
    <xf numFmtId="0" fontId="18" fillId="0" borderId="1" xfId="7" applyNumberFormat="1" applyFont="1" applyFill="1" applyBorder="1" applyAlignment="1" applyProtection="1">
      <alignment horizontal="center" vertical="top"/>
      <protection locked="0"/>
    </xf>
    <xf numFmtId="0" fontId="18" fillId="0" borderId="1" xfId="5" applyFont="1" applyBorder="1" applyAlignment="1" applyProtection="1">
      <alignment horizontal="center" vertical="top"/>
      <protection locked="0"/>
    </xf>
    <xf numFmtId="0" fontId="18" fillId="0" borderId="1" xfId="5" applyFont="1" applyBorder="1" applyAlignment="1" applyProtection="1">
      <alignment horizontal="left" vertical="top" wrapText="1"/>
      <protection locked="0"/>
    </xf>
    <xf numFmtId="0" fontId="18" fillId="0" borderId="1" xfId="9" applyFont="1" applyBorder="1" applyAlignment="1" applyProtection="1">
      <alignment vertical="top"/>
      <protection locked="0"/>
    </xf>
    <xf numFmtId="0" fontId="18" fillId="0" borderId="1" xfId="5" applyFont="1" applyBorder="1" applyAlignment="1" applyProtection="1">
      <alignment horizontal="left" vertical="top"/>
      <protection locked="0"/>
    </xf>
    <xf numFmtId="0" fontId="18" fillId="0" borderId="1" xfId="5" applyFont="1" applyBorder="1" applyAlignment="1">
      <alignment horizontal="center" vertical="top"/>
    </xf>
    <xf numFmtId="43" fontId="18" fillId="0" borderId="1" xfId="1" applyFont="1" applyBorder="1" applyAlignment="1" applyProtection="1">
      <alignment vertical="top"/>
      <protection locked="0"/>
    </xf>
    <xf numFmtId="43" fontId="18" fillId="0" borderId="2" xfId="1" applyFont="1" applyBorder="1" applyAlignment="1" applyProtection="1">
      <alignment vertical="top"/>
      <protection locked="0"/>
    </xf>
    <xf numFmtId="0" fontId="18" fillId="0" borderId="1" xfId="5" applyFont="1" applyBorder="1" applyAlignment="1" applyProtection="1">
      <alignment vertical="top"/>
      <protection locked="0"/>
    </xf>
    <xf numFmtId="0" fontId="18" fillId="0" borderId="1" xfId="9" applyFont="1" applyBorder="1" applyAlignment="1" applyProtection="1">
      <alignment horizontal="left" vertical="top"/>
      <protection locked="0"/>
    </xf>
    <xf numFmtId="0" fontId="18" fillId="0" borderId="1" xfId="9" applyFont="1" applyBorder="1" applyAlignment="1">
      <alignment horizontal="center" vertical="top"/>
    </xf>
    <xf numFmtId="0" fontId="18" fillId="0" borderId="1" xfId="10" applyFont="1" applyBorder="1" applyAlignment="1" applyProtection="1">
      <alignment horizontal="center" vertical="top" wrapText="1"/>
      <protection locked="0"/>
    </xf>
    <xf numFmtId="0" fontId="18" fillId="0" borderId="1" xfId="11" applyFont="1" applyBorder="1" applyAlignment="1" applyProtection="1">
      <alignment horizontal="center" vertical="top" wrapText="1"/>
      <protection locked="0"/>
    </xf>
    <xf numFmtId="0" fontId="18" fillId="0" borderId="1" xfId="11" applyFont="1" applyBorder="1" applyAlignment="1" applyProtection="1">
      <alignment horizontal="center" vertical="top"/>
      <protection locked="0"/>
    </xf>
    <xf numFmtId="0" fontId="18" fillId="0" borderId="1" xfId="10" applyFont="1" applyBorder="1" applyAlignment="1" applyProtection="1">
      <alignment horizontal="left" vertical="top"/>
      <protection locked="0"/>
    </xf>
    <xf numFmtId="0" fontId="18" fillId="0" borderId="1" xfId="11" applyFont="1" applyBorder="1" applyAlignment="1">
      <alignment horizontal="center" vertical="top"/>
    </xf>
    <xf numFmtId="0" fontId="18" fillId="0" borderId="1" xfId="12" applyFont="1" applyBorder="1" applyAlignment="1" applyProtection="1">
      <alignment horizontal="center" vertical="top" wrapText="1"/>
      <protection locked="0"/>
    </xf>
    <xf numFmtId="0" fontId="18" fillId="0" borderId="1" xfId="12" applyFont="1" applyBorder="1" applyAlignment="1" applyProtection="1">
      <alignment horizontal="center" vertical="top"/>
      <protection locked="0"/>
    </xf>
    <xf numFmtId="0" fontId="18" fillId="0" borderId="1" xfId="12" applyFont="1" applyBorder="1" applyAlignment="1" applyProtection="1">
      <alignment vertical="top"/>
      <protection locked="0"/>
    </xf>
    <xf numFmtId="0" fontId="15" fillId="0" borderId="1" xfId="12" applyFont="1" applyBorder="1" applyAlignment="1" applyProtection="1">
      <alignment vertical="top"/>
      <protection locked="0"/>
    </xf>
    <xf numFmtId="0" fontId="18" fillId="0" borderId="3" xfId="5" applyFont="1" applyBorder="1" applyAlignment="1" applyProtection="1">
      <alignment horizontal="center" vertical="top" wrapText="1"/>
      <protection locked="0"/>
    </xf>
    <xf numFmtId="0" fontId="18" fillId="0" borderId="3" xfId="9" applyFont="1" applyBorder="1" applyAlignment="1" applyProtection="1">
      <alignment vertical="top" wrapText="1"/>
      <protection locked="0"/>
    </xf>
    <xf numFmtId="43" fontId="18" fillId="0" borderId="3" xfId="7" applyFont="1" applyFill="1" applyBorder="1" applyAlignment="1" applyProtection="1">
      <alignment vertical="top"/>
      <protection locked="0"/>
    </xf>
    <xf numFmtId="0" fontId="18" fillId="0" borderId="3" xfId="7" applyNumberFormat="1" applyFont="1" applyFill="1" applyBorder="1" applyAlignment="1" applyProtection="1">
      <alignment horizontal="center" vertical="top"/>
      <protection locked="0"/>
    </xf>
    <xf numFmtId="0" fontId="18" fillId="0" borderId="3" xfId="5" applyFont="1" applyBorder="1" applyAlignment="1" applyProtection="1">
      <alignment horizontal="center" vertical="top"/>
      <protection locked="0"/>
    </xf>
    <xf numFmtId="0" fontId="18" fillId="0" borderId="3" xfId="5" applyFont="1" applyBorder="1" applyAlignment="1" applyProtection="1">
      <alignment horizontal="left" vertical="top" wrapText="1"/>
      <protection locked="0"/>
    </xf>
    <xf numFmtId="0" fontId="18" fillId="0" borderId="3" xfId="5" applyFont="1" applyBorder="1" applyAlignment="1" applyProtection="1">
      <alignment horizontal="left" vertical="top"/>
      <protection locked="0"/>
    </xf>
    <xf numFmtId="0" fontId="18" fillId="0" borderId="3" xfId="9" applyFont="1" applyBorder="1" applyAlignment="1">
      <alignment horizontal="center" vertical="top"/>
    </xf>
    <xf numFmtId="0" fontId="18" fillId="0" borderId="3" xfId="5" applyFont="1" applyBorder="1" applyAlignment="1">
      <alignment horizontal="center" vertical="top"/>
    </xf>
    <xf numFmtId="43" fontId="18" fillId="0" borderId="3" xfId="1" applyFont="1" applyBorder="1" applyAlignment="1" applyProtection="1">
      <alignment vertical="top"/>
      <protection locked="0"/>
    </xf>
    <xf numFmtId="43" fontId="18" fillId="0" borderId="4" xfId="1" applyFont="1" applyBorder="1" applyAlignment="1" applyProtection="1">
      <alignment vertical="top"/>
      <protection locked="0"/>
    </xf>
    <xf numFmtId="0" fontId="18" fillId="0" borderId="5" xfId="5" applyFont="1" applyBorder="1" applyAlignment="1" applyProtection="1">
      <alignment horizontal="center" vertical="top" wrapText="1"/>
      <protection locked="0"/>
    </xf>
    <xf numFmtId="0" fontId="18" fillId="0" borderId="5" xfId="9" applyFont="1" applyBorder="1" applyAlignment="1" applyProtection="1">
      <alignment vertical="top" wrapText="1"/>
      <protection locked="0"/>
    </xf>
    <xf numFmtId="43" fontId="18" fillId="0" borderId="5" xfId="7" applyFont="1" applyFill="1" applyBorder="1" applyAlignment="1" applyProtection="1">
      <alignment vertical="top"/>
      <protection locked="0"/>
    </xf>
    <xf numFmtId="0" fontId="18" fillId="0" borderId="5" xfId="7" applyNumberFormat="1" applyFont="1" applyFill="1" applyBorder="1" applyAlignment="1" applyProtection="1">
      <alignment horizontal="center" vertical="top"/>
      <protection locked="0"/>
    </xf>
    <xf numFmtId="0" fontId="18" fillId="0" borderId="5" xfId="5" applyFont="1" applyBorder="1" applyAlignment="1" applyProtection="1">
      <alignment horizontal="center" vertical="top"/>
      <protection locked="0"/>
    </xf>
    <xf numFmtId="0" fontId="18" fillId="0" borderId="5" xfId="5" applyFont="1" applyBorder="1" applyAlignment="1" applyProtection="1">
      <alignment horizontal="left" vertical="top" wrapText="1"/>
      <protection locked="0"/>
    </xf>
    <xf numFmtId="0" fontId="18" fillId="0" borderId="5" xfId="5" applyFont="1" applyBorder="1" applyAlignment="1" applyProtection="1">
      <alignment horizontal="left" vertical="top"/>
      <protection locked="0"/>
    </xf>
    <xf numFmtId="0" fontId="18" fillId="0" borderId="5" xfId="5" applyFont="1" applyBorder="1" applyAlignment="1">
      <alignment horizontal="center" vertical="top"/>
    </xf>
    <xf numFmtId="43" fontId="18" fillId="0" borderId="5" xfId="1" applyFont="1" applyBorder="1" applyAlignment="1" applyProtection="1">
      <alignment vertical="top"/>
      <protection locked="0"/>
    </xf>
    <xf numFmtId="0" fontId="13" fillId="0" borderId="5" xfId="5" applyFont="1" applyBorder="1" applyAlignment="1" applyProtection="1">
      <alignment vertical="top"/>
      <protection locked="0"/>
    </xf>
    <xf numFmtId="0" fontId="20" fillId="0" borderId="0" xfId="6" applyFont="1" applyAlignment="1" applyProtection="1">
      <alignment horizontal="left" vertical="top" wrapText="1"/>
      <protection locked="0"/>
    </xf>
    <xf numFmtId="43" fontId="13" fillId="0" borderId="0" xfId="5" applyNumberFormat="1" applyFont="1" applyAlignment="1" applyProtection="1">
      <alignment vertical="top"/>
      <protection locked="0"/>
    </xf>
    <xf numFmtId="0" fontId="2" fillId="0" borderId="0" xfId="2" applyFont="1" applyAlignment="1">
      <alignment horizontal="center" vertical="top" wrapText="1"/>
    </xf>
    <xf numFmtId="0" fontId="11" fillId="0" borderId="0" xfId="5" applyFont="1" applyAlignment="1" applyProtection="1">
      <alignment horizontal="center" vertical="top"/>
      <protection locked="0"/>
    </xf>
    <xf numFmtId="0" fontId="12" fillId="0" borderId="0" xfId="0" applyFont="1" applyAlignment="1">
      <alignment horizontal="center" vertical="top"/>
    </xf>
  </cellXfs>
  <cellStyles count="13">
    <cellStyle name="เครื่องหมายจุลภาค 4 3 4" xfId="8" xr:uid="{2E47366E-D94B-4997-9DB6-7502D9FC38E5}"/>
    <cellStyle name="จุลภาค" xfId="1" builtinId="3"/>
    <cellStyle name="จุลภาค 2" xfId="4" xr:uid="{6521E719-3706-46FE-B8CA-4FA3B51A5D0B}"/>
    <cellStyle name="จุลภาค 5" xfId="7" xr:uid="{6C924DED-6EEE-4D2F-AE0A-24C13FE1D890}"/>
    <cellStyle name="ปกติ" xfId="0" builtinId="0"/>
    <cellStyle name="ปกติ 11 2 4" xfId="12" xr:uid="{6F1D3BB6-AD0B-4957-9749-7321AAAA780F}"/>
    <cellStyle name="ปกติ 18 2 2 2" xfId="11" xr:uid="{9898E85E-8039-4ABE-B655-56A80899612A}"/>
    <cellStyle name="ปกติ 2" xfId="3" xr:uid="{AB5CD46E-DB30-4C62-B06E-ABB10FD040F4}"/>
    <cellStyle name="ปกติ 2 2" xfId="2" xr:uid="{F1438FAB-300A-491D-9025-F643D6CF2991}"/>
    <cellStyle name="ปกติ 2 4" xfId="10" xr:uid="{9EE62EE4-FAC2-40CA-BEA5-EA3D26F4B364}"/>
    <cellStyle name="ปกติ 2 5" xfId="6" xr:uid="{E69BBA73-EA8A-40E0-AEA2-67F6A07F8075}"/>
    <cellStyle name="ปกติ 3 2" xfId="9" xr:uid="{FDE8FF18-7DCC-4BD7-A831-1416647F0FFD}"/>
    <cellStyle name="ปกติ 7" xfId="5" xr:uid="{A0E87B33-D459-4165-A99B-ABE5F61AAF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10;&#3621;&#3591;&#3607;&#3640;&#3609;%2065/&#3626;&#3619;&#3640;&#3611;&#3618;&#3629;&#3604;&#3648;&#3610;&#3636;&#3585;&#3592;&#3656;&#3634;&#3618;&#3591;&#3610;&#3621;&#3591;&#3607;&#3640;&#3609;%202565/&#3652;&#3615;&#3621;&#3660;&#3592;&#3634;&#3585;&#3619;&#3632;&#3610;&#3610;%20GFMIS/15.%20&#3619;&#3634;&#3618;&#3591;&#3634;&#3609;&#3612;&#3621;&#3585;&#3634;&#3619;&#3648;&#3610;&#3636;&#3585;&#3592;&#3656;&#3634;&#3618;&#3591;&#3610;&#3621;&#3591;&#3607;&#3640;&#3609;%202565%20&#3592;&#3634;&#3585;&#3619;&#3632;&#3610;&#3610;%20NEW%20GFMIS%20&#3603;%20%202%20&#3614;.&#3588;.%206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10;&#3621;&#3591;&#3607;&#3640;&#3609;%2065/&#3626;&#3619;&#3640;&#3611;&#3618;&#3629;&#3604;&#3648;&#3610;&#3636;&#3585;&#3592;&#3656;&#3634;&#3618;&#3591;&#3610;&#3621;&#3591;&#3607;&#3640;&#3609;%202565/&#3619;&#3634;&#3618;&#3585;&#3634;&#3619;&#3607;&#3637;&#3656;&#3618;&#3633;&#3591;&#3652;&#3617;&#3656;&#3588;&#3639;&#3609;&#3648;&#3591;&#3636;&#3609;&#3648;&#3627;&#3621;&#3639;&#3629;&#3592;&#3656;&#3634;&#3618;/4.%20&#3619;&#3634;&#3618;&#3591;&#3634;&#3609;&#3612;&#3621;&#3585;&#3634;&#3619;&#3651;&#3594;&#3657;&#3592;&#3656;&#3634;&#3618;&#3648;&#3591;&#3636;&#3609;&#3591;&#3610;&#3611;&#3619;&#3632;&#3617;&#3634;&#3603;&#3611;&#3637;%20&#3614;.&#3624;.2565%20&#3616;&#3641;&#3617;&#3636;&#3616;&#3634;&#3588;%20&#3623;&#3633;&#3609;&#3607;&#3637;&#3656;%2018%20&#3614;.&#3588;.65%20(&#3648;&#3591;&#3636;&#3609;&#3648;&#3627;&#3621;&#3639;&#3629;&#3592;&#3656;&#3634;&#3618;&#3607;&#3637;&#3656;&#3618;&#3633;&#3591;&#3652;&#3617;&#3656;&#3588;&#3639;&#3609;)_30_05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10;&#3621;&#3591;&#3607;&#3640;&#3609;%2065/&#3626;&#3619;&#3640;&#3611;&#3618;&#3629;&#3604;&#3648;&#3610;&#3636;&#3585;&#3592;&#3656;&#3634;&#3618;&#3591;&#3610;&#3621;&#3591;&#3607;&#3640;&#3609;%202565/15.%20&#3619;&#3634;&#3618;&#3591;&#3634;&#3609;&#3612;&#3621;&#3585;&#3634;&#3619;&#3651;&#3594;&#3657;&#3592;&#3656;&#3634;&#3618;&#3648;&#3591;&#3636;&#3609;&#3591;&#3610;&#3611;&#3619;&#3632;&#3617;&#3634;&#3603;&#3611;&#3637;%20&#3614;.&#3624;.2565%20&#3591;&#3610;&#3621;&#3591;&#3607;&#3640;&#3609;&#3616;&#3641;&#3617;&#3636;&#3616;&#3634;&#3588;%20&#3603;%2015%20&#3617;&#3636;.&#3618;.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MA47"/>
      <sheetName val="NFMA47 งบลงทุนภูมิภาค"/>
      <sheetName val="Sheet3"/>
      <sheetName val="NFMA47 งบลงทุนเงินอยู่ส่วนกลาง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ปะหน้า ยังไม่คืนเหลือจ่าย"/>
      <sheetName val="Sheet3"/>
      <sheetName val="สรุปปะหน้า ขอคืนเหลือจ่าย"/>
      <sheetName val="Sheet2"/>
      <sheetName val="การใช้จ่าย พรบ.65งยังไม่คืนเงิน"/>
      <sheetName val="สรุปปะหน้ารายเขต"/>
      <sheetName val="Sheet6"/>
      <sheetName val="สรุปปะหน้า คภ."/>
      <sheetName val="สรุปปะหน้า กส."/>
      <sheetName val="สรุปปะหน้า กส.ปีเดียว"/>
      <sheetName val="สรุปปะหน้ารายเขต ผพ.ใหม่"/>
      <sheetName val="สรุปปะหน้ารายเขต ผพ.เดิม"/>
      <sheetName val="สรุปปะหน้ายังไม่คืนเหลือจ่าย"/>
      <sheetName val="ยังไม่คืนเหลือจ่าย"/>
      <sheetName val="การใช้จ่าย พรบ.65งบลงทุนภูมิภาค"/>
      <sheetName val="งบลงทุนภูมิภาค 31 มี.ค.65"/>
      <sheetName val="งบลงทุนภูมิภาค 31 มี.ค.65 (2)"/>
      <sheetName val="งบลงทุนภูมิภาคปัจุบัน"/>
      <sheetName val="ส่วนภูมิภาค 18 พ.ค.65"/>
    </sheetNames>
    <sheetDataSet>
      <sheetData sheetId="0"/>
      <sheetData sheetId="1"/>
      <sheetData sheetId="2"/>
      <sheetData sheetId="3"/>
      <sheetData sheetId="4">
        <row r="7">
          <cell r="AF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ปะหน้ารายเขต"/>
      <sheetName val="Sheet6"/>
      <sheetName val="สรุปปะหน้า คภ."/>
      <sheetName val="สรุปปะหน้า กส."/>
      <sheetName val="สรุปปะหน้า กส.ปีเดียว"/>
      <sheetName val="สรุปปะหน้ารายเขต ผพ.ใหม่"/>
      <sheetName val="สรุปปะหน้ารายเขต ผพ.เดิม"/>
      <sheetName val="สรุปปะหน้ายังไม่คืนเหลือจ่าย"/>
      <sheetName val="ยังไม่คืนเหลือจ่าย"/>
      <sheetName val="การใช้จ่าย พรบ.65งบลงทุนภูมิภาค"/>
      <sheetName val="งบลงทุนภูมิภาค 31 มี.ค.65"/>
      <sheetName val="งบลงทุนภูมิภาคปัจุบัน"/>
      <sheetName val="ภูมิภาค 15 มิ.ย.65"/>
      <sheetName val="สรุปปะหน้า ยังไม่คืนเหลือจ่าย"/>
      <sheetName val="Sheet9"/>
      <sheetName val="ปีเดียวที่ยังไม่คืนเหลือจ่าย"/>
    </sheetNames>
    <sheetDataSet>
      <sheetData sheetId="0">
        <row r="5">
          <cell r="B5">
            <v>11713076463.349998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C2">
            <v>243054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69AA-F1EE-48FB-A4A8-00556EC888D5}">
  <sheetPr filterMode="1">
    <tabColor rgb="FFFF0000"/>
  </sheetPr>
  <dimension ref="A1:D97"/>
  <sheetViews>
    <sheetView view="pageBreakPreview" zoomScaleNormal="100" zoomScaleSheetLayoutView="100" workbookViewId="0">
      <pane ySplit="5" topLeftCell="A6" activePane="bottomLeft" state="frozen"/>
      <selection pane="bottomLeft" activeCell="B99" sqref="B99"/>
    </sheetView>
  </sheetViews>
  <sheetFormatPr defaultColWidth="9" defaultRowHeight="27.75"/>
  <cols>
    <col min="1" max="1" width="33.625" style="1" customWidth="1"/>
    <col min="2" max="2" width="17.75" style="1" customWidth="1"/>
    <col min="3" max="3" width="46.375" style="23" customWidth="1"/>
    <col min="4" max="4" width="28.375" style="23" customWidth="1"/>
    <col min="5" max="5" width="8.625" style="23" customWidth="1"/>
    <col min="6" max="16384" width="9" style="23"/>
  </cols>
  <sheetData>
    <row r="1" spans="1:4" s="1" customFormat="1" ht="61.5" customHeight="1">
      <c r="A1" s="115" t="s">
        <v>0</v>
      </c>
      <c r="B1" s="115"/>
      <c r="C1" s="115"/>
    </row>
    <row r="2" spans="1:4" s="1" customFormat="1" ht="33">
      <c r="A2" s="2" t="s">
        <v>1</v>
      </c>
      <c r="B2" s="2" t="s">
        <v>2</v>
      </c>
      <c r="C2" s="3">
        <v>243054</v>
      </c>
    </row>
    <row r="3" spans="1:4" s="1" customFormat="1">
      <c r="A3" s="4" t="s">
        <v>3</v>
      </c>
      <c r="B3" s="2" t="s">
        <v>4</v>
      </c>
      <c r="C3" s="5" t="s">
        <v>5</v>
      </c>
    </row>
    <row r="4" spans="1:4" s="9" customFormat="1" ht="55.5">
      <c r="A4" s="6" t="s">
        <v>6</v>
      </c>
      <c r="B4" s="6" t="s">
        <v>7</v>
      </c>
      <c r="C4" s="7" t="s">
        <v>8</v>
      </c>
      <c r="D4" s="8"/>
    </row>
    <row r="5" spans="1:4" s="14" customFormat="1">
      <c r="A5" s="10" t="s">
        <v>9</v>
      </c>
      <c r="B5" s="11">
        <f>B6+B16+B27+B36+B49+B56+B63+B76+B80+B91</f>
        <v>190</v>
      </c>
      <c r="C5" s="12">
        <f>C6+C16+C27+C36+C49+C56+C63+C76+C80+C91</f>
        <v>15108259.940000001</v>
      </c>
      <c r="D5" s="13">
        <f>'[5]การใช้จ่าย พรบ.65งยังไม่คืนเงิน'!AF7</f>
        <v>0</v>
      </c>
    </row>
    <row r="6" spans="1:4" s="17" customFormat="1">
      <c r="A6" s="15" t="s">
        <v>10</v>
      </c>
      <c r="B6" s="15">
        <v>10</v>
      </c>
      <c r="C6" s="16">
        <v>89400</v>
      </c>
    </row>
    <row r="7" spans="1:4" s="20" customFormat="1" hidden="1">
      <c r="A7" s="18" t="s">
        <v>11</v>
      </c>
      <c r="B7" s="18">
        <v>3</v>
      </c>
      <c r="C7" s="19">
        <v>23000</v>
      </c>
    </row>
    <row r="8" spans="1:4" hidden="1">
      <c r="A8" s="21" t="s">
        <v>12</v>
      </c>
      <c r="B8" s="21">
        <v>3</v>
      </c>
      <c r="C8" s="22">
        <v>23000</v>
      </c>
    </row>
    <row r="9" spans="1:4" s="20" customFormat="1" hidden="1">
      <c r="A9" s="18" t="s">
        <v>13</v>
      </c>
      <c r="B9" s="18">
        <v>5</v>
      </c>
      <c r="C9" s="19">
        <v>24000</v>
      </c>
    </row>
    <row r="10" spans="1:4" hidden="1">
      <c r="A10" s="21" t="s">
        <v>14</v>
      </c>
      <c r="B10" s="21">
        <v>1</v>
      </c>
      <c r="C10" s="22">
        <v>1000</v>
      </c>
    </row>
    <row r="11" spans="1:4" hidden="1">
      <c r="A11" s="21" t="s">
        <v>15</v>
      </c>
      <c r="B11" s="21">
        <v>4</v>
      </c>
      <c r="C11" s="22">
        <v>23000</v>
      </c>
    </row>
    <row r="12" spans="1:4" s="20" customFormat="1" hidden="1">
      <c r="A12" s="18" t="s">
        <v>16</v>
      </c>
      <c r="B12" s="18">
        <v>1</v>
      </c>
      <c r="C12" s="19">
        <v>30000</v>
      </c>
    </row>
    <row r="13" spans="1:4" hidden="1">
      <c r="A13" s="21" t="s">
        <v>12</v>
      </c>
      <c r="B13" s="21">
        <v>1</v>
      </c>
      <c r="C13" s="22">
        <v>30000</v>
      </c>
    </row>
    <row r="14" spans="1:4" s="20" customFormat="1" hidden="1">
      <c r="A14" s="18" t="s">
        <v>17</v>
      </c>
      <c r="B14" s="18">
        <v>1</v>
      </c>
      <c r="C14" s="19">
        <v>12400</v>
      </c>
    </row>
    <row r="15" spans="1:4" hidden="1">
      <c r="A15" s="21" t="s">
        <v>12</v>
      </c>
      <c r="B15" s="21">
        <v>1</v>
      </c>
      <c r="C15" s="22">
        <v>12400</v>
      </c>
    </row>
    <row r="16" spans="1:4" s="17" customFormat="1">
      <c r="A16" s="15" t="s">
        <v>18</v>
      </c>
      <c r="B16" s="15">
        <v>24</v>
      </c>
      <c r="C16" s="16">
        <v>1101891.6500000004</v>
      </c>
    </row>
    <row r="17" spans="1:3" s="20" customFormat="1" hidden="1">
      <c r="A17" s="18" t="s">
        <v>19</v>
      </c>
      <c r="B17" s="18">
        <v>20</v>
      </c>
      <c r="C17" s="19">
        <v>329495.51999999955</v>
      </c>
    </row>
    <row r="18" spans="1:3" hidden="1">
      <c r="A18" s="21" t="s">
        <v>12</v>
      </c>
      <c r="B18" s="21">
        <v>15</v>
      </c>
      <c r="C18" s="22">
        <v>293803.51999999955</v>
      </c>
    </row>
    <row r="19" spans="1:3" hidden="1">
      <c r="A19" s="21" t="s">
        <v>15</v>
      </c>
      <c r="B19" s="21">
        <v>5</v>
      </c>
      <c r="C19" s="22">
        <v>35692</v>
      </c>
    </row>
    <row r="20" spans="1:3" s="20" customFormat="1" hidden="1">
      <c r="A20" s="18" t="s">
        <v>20</v>
      </c>
      <c r="B20" s="18">
        <v>1</v>
      </c>
      <c r="C20" s="19">
        <v>198551.13000000082</v>
      </c>
    </row>
    <row r="21" spans="1:3" hidden="1">
      <c r="A21" s="21" t="s">
        <v>12</v>
      </c>
      <c r="B21" s="21">
        <v>1</v>
      </c>
      <c r="C21" s="22">
        <v>198551.13000000082</v>
      </c>
    </row>
    <row r="22" spans="1:3" s="20" customFormat="1" hidden="1">
      <c r="A22" s="18" t="s">
        <v>21</v>
      </c>
      <c r="B22" s="18">
        <v>2</v>
      </c>
      <c r="C22" s="19">
        <v>569845</v>
      </c>
    </row>
    <row r="23" spans="1:3" hidden="1">
      <c r="A23" s="21" t="s">
        <v>12</v>
      </c>
      <c r="B23" s="21">
        <v>1</v>
      </c>
      <c r="C23" s="22">
        <v>568845</v>
      </c>
    </row>
    <row r="24" spans="1:3" hidden="1">
      <c r="A24" s="21" t="s">
        <v>15</v>
      </c>
      <c r="B24" s="21">
        <v>1</v>
      </c>
      <c r="C24" s="22">
        <v>1000</v>
      </c>
    </row>
    <row r="25" spans="1:3" s="20" customFormat="1" hidden="1">
      <c r="A25" s="18" t="s">
        <v>22</v>
      </c>
      <c r="B25" s="18">
        <v>1</v>
      </c>
      <c r="C25" s="19">
        <v>4000</v>
      </c>
    </row>
    <row r="26" spans="1:3" hidden="1">
      <c r="A26" s="21" t="s">
        <v>14</v>
      </c>
      <c r="B26" s="21">
        <v>1</v>
      </c>
      <c r="C26" s="22">
        <v>4000</v>
      </c>
    </row>
    <row r="27" spans="1:3" s="17" customFormat="1">
      <c r="A27" s="15" t="s">
        <v>23</v>
      </c>
      <c r="B27" s="15">
        <v>27</v>
      </c>
      <c r="C27" s="16">
        <v>1769879</v>
      </c>
    </row>
    <row r="28" spans="1:3" s="20" customFormat="1" hidden="1">
      <c r="A28" s="18" t="s">
        <v>24</v>
      </c>
      <c r="B28" s="18">
        <v>4</v>
      </c>
      <c r="C28" s="19">
        <v>561000</v>
      </c>
    </row>
    <row r="29" spans="1:3" hidden="1">
      <c r="A29" s="21" t="s">
        <v>12</v>
      </c>
      <c r="B29" s="21">
        <v>3</v>
      </c>
      <c r="C29" s="22">
        <v>121000</v>
      </c>
    </row>
    <row r="30" spans="1:3" hidden="1">
      <c r="A30" s="21" t="s">
        <v>15</v>
      </c>
      <c r="B30" s="21">
        <v>1</v>
      </c>
      <c r="C30" s="22">
        <v>440000</v>
      </c>
    </row>
    <row r="31" spans="1:3" s="20" customFormat="1" hidden="1">
      <c r="A31" s="18" t="s">
        <v>25</v>
      </c>
      <c r="B31" s="18">
        <v>2</v>
      </c>
      <c r="C31" s="19">
        <v>20779</v>
      </c>
    </row>
    <row r="32" spans="1:3" hidden="1">
      <c r="A32" s="21" t="s">
        <v>12</v>
      </c>
      <c r="B32" s="21">
        <v>2</v>
      </c>
      <c r="C32" s="22">
        <v>20779</v>
      </c>
    </row>
    <row r="33" spans="1:3" s="20" customFormat="1" hidden="1">
      <c r="A33" s="18" t="s">
        <v>26</v>
      </c>
      <c r="B33" s="18">
        <v>21</v>
      </c>
      <c r="C33" s="19">
        <v>1188100</v>
      </c>
    </row>
    <row r="34" spans="1:3" hidden="1">
      <c r="A34" s="21" t="s">
        <v>12</v>
      </c>
      <c r="B34" s="21">
        <v>18</v>
      </c>
      <c r="C34" s="22">
        <v>1052600</v>
      </c>
    </row>
    <row r="35" spans="1:3" hidden="1">
      <c r="A35" s="21" t="s">
        <v>15</v>
      </c>
      <c r="B35" s="21">
        <v>3</v>
      </c>
      <c r="C35" s="22">
        <v>135500</v>
      </c>
    </row>
    <row r="36" spans="1:3" s="17" customFormat="1">
      <c r="A36" s="15" t="s">
        <v>27</v>
      </c>
      <c r="B36" s="15">
        <v>26</v>
      </c>
      <c r="C36" s="16">
        <v>1131758</v>
      </c>
    </row>
    <row r="37" spans="1:3" s="20" customFormat="1" hidden="1">
      <c r="A37" s="18" t="s">
        <v>28</v>
      </c>
      <c r="B37" s="18">
        <v>2</v>
      </c>
      <c r="C37" s="19">
        <v>11000</v>
      </c>
    </row>
    <row r="38" spans="1:3" hidden="1">
      <c r="A38" s="21" t="s">
        <v>12</v>
      </c>
      <c r="B38" s="21">
        <v>1</v>
      </c>
      <c r="C38" s="22">
        <v>3000</v>
      </c>
    </row>
    <row r="39" spans="1:3" hidden="1">
      <c r="A39" s="21" t="s">
        <v>15</v>
      </c>
      <c r="B39" s="21">
        <v>1</v>
      </c>
      <c r="C39" s="22">
        <v>8000</v>
      </c>
    </row>
    <row r="40" spans="1:3" s="20" customFormat="1" hidden="1">
      <c r="A40" s="18" t="s">
        <v>29</v>
      </c>
      <c r="B40" s="18">
        <v>5</v>
      </c>
      <c r="C40" s="19">
        <v>101000</v>
      </c>
    </row>
    <row r="41" spans="1:3" hidden="1">
      <c r="A41" s="21" t="s">
        <v>15</v>
      </c>
      <c r="B41" s="21">
        <v>5</v>
      </c>
      <c r="C41" s="22">
        <v>101000</v>
      </c>
    </row>
    <row r="42" spans="1:3" s="20" customFormat="1" hidden="1">
      <c r="A42" s="18" t="s">
        <v>30</v>
      </c>
      <c r="B42" s="18">
        <v>10</v>
      </c>
      <c r="C42" s="19">
        <v>237758</v>
      </c>
    </row>
    <row r="43" spans="1:3" hidden="1">
      <c r="A43" s="21" t="s">
        <v>12</v>
      </c>
      <c r="B43" s="21">
        <v>9</v>
      </c>
      <c r="C43" s="22">
        <v>227758</v>
      </c>
    </row>
    <row r="44" spans="1:3" hidden="1">
      <c r="A44" s="21" t="s">
        <v>15</v>
      </c>
      <c r="B44" s="21">
        <v>1</v>
      </c>
      <c r="C44" s="22">
        <v>10000</v>
      </c>
    </row>
    <row r="45" spans="1:3" s="20" customFormat="1" hidden="1">
      <c r="A45" s="18" t="s">
        <v>31</v>
      </c>
      <c r="B45" s="18">
        <v>6</v>
      </c>
      <c r="C45" s="19">
        <v>724000</v>
      </c>
    </row>
    <row r="46" spans="1:3" hidden="1">
      <c r="A46" s="21" t="s">
        <v>14</v>
      </c>
      <c r="B46" s="21">
        <v>6</v>
      </c>
      <c r="C46" s="22">
        <v>724000</v>
      </c>
    </row>
    <row r="47" spans="1:3" s="20" customFormat="1" hidden="1">
      <c r="A47" s="18" t="s">
        <v>32</v>
      </c>
      <c r="B47" s="18">
        <v>3</v>
      </c>
      <c r="C47" s="19">
        <v>58000</v>
      </c>
    </row>
    <row r="48" spans="1:3" hidden="1">
      <c r="A48" s="21" t="s">
        <v>15</v>
      </c>
      <c r="B48" s="21">
        <v>3</v>
      </c>
      <c r="C48" s="22">
        <v>58000</v>
      </c>
    </row>
    <row r="49" spans="1:3" s="17" customFormat="1">
      <c r="A49" s="15" t="s">
        <v>33</v>
      </c>
      <c r="B49" s="15">
        <v>16</v>
      </c>
      <c r="C49" s="16">
        <v>52420</v>
      </c>
    </row>
    <row r="50" spans="1:3" s="20" customFormat="1" hidden="1">
      <c r="A50" s="18" t="s">
        <v>34</v>
      </c>
      <c r="B50" s="18">
        <v>4</v>
      </c>
      <c r="C50" s="19">
        <v>42500</v>
      </c>
    </row>
    <row r="51" spans="1:3" hidden="1">
      <c r="A51" s="21" t="s">
        <v>12</v>
      </c>
      <c r="B51" s="21">
        <v>4</v>
      </c>
      <c r="C51" s="22">
        <v>42500</v>
      </c>
    </row>
    <row r="52" spans="1:3" s="20" customFormat="1" hidden="1">
      <c r="A52" s="18" t="s">
        <v>35</v>
      </c>
      <c r="B52" s="18">
        <v>10</v>
      </c>
      <c r="C52" s="19">
        <v>9300</v>
      </c>
    </row>
    <row r="53" spans="1:3" hidden="1">
      <c r="A53" s="21" t="s">
        <v>12</v>
      </c>
      <c r="B53" s="21">
        <v>10</v>
      </c>
      <c r="C53" s="22">
        <v>9300</v>
      </c>
    </row>
    <row r="54" spans="1:3" s="20" customFormat="1" hidden="1">
      <c r="A54" s="18" t="s">
        <v>36</v>
      </c>
      <c r="B54" s="18">
        <v>2</v>
      </c>
      <c r="C54" s="19">
        <v>620</v>
      </c>
    </row>
    <row r="55" spans="1:3" hidden="1">
      <c r="A55" s="21" t="s">
        <v>12</v>
      </c>
      <c r="B55" s="21">
        <v>2</v>
      </c>
      <c r="C55" s="22">
        <v>620</v>
      </c>
    </row>
    <row r="56" spans="1:3" s="17" customFormat="1">
      <c r="A56" s="15" t="s">
        <v>37</v>
      </c>
      <c r="B56" s="15">
        <v>11</v>
      </c>
      <c r="C56" s="16">
        <v>86480.290000000037</v>
      </c>
    </row>
    <row r="57" spans="1:3" s="20" customFormat="1" hidden="1">
      <c r="A57" s="18" t="s">
        <v>38</v>
      </c>
      <c r="B57" s="18">
        <v>1</v>
      </c>
      <c r="C57" s="19">
        <v>27480.290000000037</v>
      </c>
    </row>
    <row r="58" spans="1:3" hidden="1">
      <c r="A58" s="21" t="s">
        <v>12</v>
      </c>
      <c r="B58" s="21">
        <v>1</v>
      </c>
      <c r="C58" s="22">
        <v>27480.290000000037</v>
      </c>
    </row>
    <row r="59" spans="1:3" s="20" customFormat="1" hidden="1">
      <c r="A59" s="18" t="s">
        <v>39</v>
      </c>
      <c r="B59" s="18">
        <v>1</v>
      </c>
      <c r="C59" s="19">
        <v>700</v>
      </c>
    </row>
    <row r="60" spans="1:3" hidden="1">
      <c r="A60" s="21" t="s">
        <v>12</v>
      </c>
      <c r="B60" s="21">
        <v>1</v>
      </c>
      <c r="C60" s="22">
        <v>700</v>
      </c>
    </row>
    <row r="61" spans="1:3" s="20" customFormat="1" hidden="1">
      <c r="A61" s="18" t="s">
        <v>40</v>
      </c>
      <c r="B61" s="18">
        <v>9</v>
      </c>
      <c r="C61" s="19">
        <v>58300</v>
      </c>
    </row>
    <row r="62" spans="1:3" hidden="1">
      <c r="A62" s="21" t="s">
        <v>15</v>
      </c>
      <c r="B62" s="21">
        <v>9</v>
      </c>
      <c r="C62" s="22">
        <v>58300</v>
      </c>
    </row>
    <row r="63" spans="1:3" s="17" customFormat="1">
      <c r="A63" s="15" t="s">
        <v>41</v>
      </c>
      <c r="B63" s="15">
        <v>37</v>
      </c>
      <c r="C63" s="16">
        <v>6889231</v>
      </c>
    </row>
    <row r="64" spans="1:3" s="20" customFormat="1" hidden="1">
      <c r="A64" s="18" t="s">
        <v>42</v>
      </c>
      <c r="B64" s="18">
        <v>10</v>
      </c>
      <c r="C64" s="19">
        <v>680756</v>
      </c>
    </row>
    <row r="65" spans="1:3" hidden="1">
      <c r="A65" s="21" t="s">
        <v>12</v>
      </c>
      <c r="B65" s="21">
        <v>10</v>
      </c>
      <c r="C65" s="22">
        <v>680756</v>
      </c>
    </row>
    <row r="66" spans="1:3" s="20" customFormat="1" hidden="1">
      <c r="A66" s="18" t="s">
        <v>43</v>
      </c>
      <c r="B66" s="18">
        <v>14</v>
      </c>
      <c r="C66" s="19">
        <v>65400</v>
      </c>
    </row>
    <row r="67" spans="1:3" hidden="1">
      <c r="A67" s="21" t="s">
        <v>12</v>
      </c>
      <c r="B67" s="21">
        <v>11</v>
      </c>
      <c r="C67" s="22">
        <v>27400</v>
      </c>
    </row>
    <row r="68" spans="1:3" hidden="1">
      <c r="A68" s="21" t="s">
        <v>14</v>
      </c>
      <c r="B68" s="21">
        <v>3</v>
      </c>
      <c r="C68" s="22">
        <v>38000</v>
      </c>
    </row>
    <row r="69" spans="1:3" s="20" customFormat="1" hidden="1">
      <c r="A69" s="18" t="s">
        <v>44</v>
      </c>
      <c r="B69" s="18">
        <v>1</v>
      </c>
      <c r="C69" s="19">
        <v>2807500</v>
      </c>
    </row>
    <row r="70" spans="1:3" hidden="1">
      <c r="A70" s="21" t="s">
        <v>15</v>
      </c>
      <c r="B70" s="21">
        <v>1</v>
      </c>
      <c r="C70" s="22">
        <v>2807500</v>
      </c>
    </row>
    <row r="71" spans="1:3" s="20" customFormat="1" hidden="1">
      <c r="A71" s="18" t="s">
        <v>45</v>
      </c>
      <c r="B71" s="18">
        <v>10</v>
      </c>
      <c r="C71" s="19">
        <v>3315575</v>
      </c>
    </row>
    <row r="72" spans="1:3" hidden="1">
      <c r="A72" s="21" t="s">
        <v>12</v>
      </c>
      <c r="B72" s="21">
        <v>5</v>
      </c>
      <c r="C72" s="22">
        <v>5500</v>
      </c>
    </row>
    <row r="73" spans="1:3" hidden="1">
      <c r="A73" s="21" t="s">
        <v>15</v>
      </c>
      <c r="B73" s="21">
        <v>5</v>
      </c>
      <c r="C73" s="22">
        <v>3310075</v>
      </c>
    </row>
    <row r="74" spans="1:3" s="20" customFormat="1" hidden="1">
      <c r="A74" s="18" t="s">
        <v>46</v>
      </c>
      <c r="B74" s="18">
        <v>2</v>
      </c>
      <c r="C74" s="19">
        <v>20000</v>
      </c>
    </row>
    <row r="75" spans="1:3" hidden="1">
      <c r="A75" s="21" t="s">
        <v>15</v>
      </c>
      <c r="B75" s="21">
        <v>2</v>
      </c>
      <c r="C75" s="22">
        <v>20000</v>
      </c>
    </row>
    <row r="76" spans="1:3" s="17" customFormat="1">
      <c r="A76" s="15" t="s">
        <v>47</v>
      </c>
      <c r="B76" s="15">
        <v>11</v>
      </c>
      <c r="C76" s="16">
        <v>249000</v>
      </c>
    </row>
    <row r="77" spans="1:3" s="20" customFormat="1" hidden="1">
      <c r="A77" s="18" t="s">
        <v>48</v>
      </c>
      <c r="B77" s="18">
        <v>11</v>
      </c>
      <c r="C77" s="19">
        <v>249000</v>
      </c>
    </row>
    <row r="78" spans="1:3" hidden="1">
      <c r="A78" s="21" t="s">
        <v>12</v>
      </c>
      <c r="B78" s="21">
        <v>1</v>
      </c>
      <c r="C78" s="22">
        <v>2000</v>
      </c>
    </row>
    <row r="79" spans="1:3" hidden="1">
      <c r="A79" s="21" t="s">
        <v>15</v>
      </c>
      <c r="B79" s="21">
        <v>10</v>
      </c>
      <c r="C79" s="22">
        <v>247000</v>
      </c>
    </row>
    <row r="80" spans="1:3" s="17" customFormat="1">
      <c r="A80" s="15" t="s">
        <v>49</v>
      </c>
      <c r="B80" s="15">
        <v>19</v>
      </c>
      <c r="C80" s="16">
        <v>826200</v>
      </c>
    </row>
    <row r="81" spans="1:3" s="20" customFormat="1" hidden="1">
      <c r="A81" s="18" t="s">
        <v>50</v>
      </c>
      <c r="B81" s="18">
        <v>1</v>
      </c>
      <c r="C81" s="19">
        <v>50800</v>
      </c>
    </row>
    <row r="82" spans="1:3" hidden="1">
      <c r="A82" s="21" t="s">
        <v>12</v>
      </c>
      <c r="B82" s="21">
        <v>1</v>
      </c>
      <c r="C82" s="22">
        <v>50800</v>
      </c>
    </row>
    <row r="83" spans="1:3" s="20" customFormat="1" hidden="1">
      <c r="A83" s="18" t="s">
        <v>51</v>
      </c>
      <c r="B83" s="18">
        <v>2</v>
      </c>
      <c r="C83" s="19">
        <v>2500</v>
      </c>
    </row>
    <row r="84" spans="1:3" hidden="1">
      <c r="A84" s="21" t="s">
        <v>12</v>
      </c>
      <c r="B84" s="21">
        <v>1</v>
      </c>
      <c r="C84" s="22">
        <v>2000</v>
      </c>
    </row>
    <row r="85" spans="1:3" hidden="1">
      <c r="A85" s="21" t="s">
        <v>15</v>
      </c>
      <c r="B85" s="21">
        <v>1</v>
      </c>
      <c r="C85" s="22">
        <v>500</v>
      </c>
    </row>
    <row r="86" spans="1:3" s="20" customFormat="1" hidden="1">
      <c r="A86" s="18" t="s">
        <v>52</v>
      </c>
      <c r="B86" s="18">
        <v>1</v>
      </c>
      <c r="C86" s="19">
        <v>400</v>
      </c>
    </row>
    <row r="87" spans="1:3" hidden="1">
      <c r="A87" s="21" t="s">
        <v>12</v>
      </c>
      <c r="B87" s="21">
        <v>1</v>
      </c>
      <c r="C87" s="22">
        <v>400</v>
      </c>
    </row>
    <row r="88" spans="1:3" s="20" customFormat="1" hidden="1">
      <c r="A88" s="18" t="s">
        <v>53</v>
      </c>
      <c r="B88" s="18">
        <v>15</v>
      </c>
      <c r="C88" s="19">
        <v>772500</v>
      </c>
    </row>
    <row r="89" spans="1:3" hidden="1">
      <c r="A89" s="21" t="s">
        <v>12</v>
      </c>
      <c r="B89" s="21">
        <v>12</v>
      </c>
      <c r="C89" s="22">
        <v>750500</v>
      </c>
    </row>
    <row r="90" spans="1:3" hidden="1">
      <c r="A90" s="21" t="s">
        <v>15</v>
      </c>
      <c r="B90" s="21">
        <v>3</v>
      </c>
      <c r="C90" s="22">
        <v>22000</v>
      </c>
    </row>
    <row r="91" spans="1:3" s="17" customFormat="1">
      <c r="A91" s="15" t="s">
        <v>54</v>
      </c>
      <c r="B91" s="15">
        <v>9</v>
      </c>
      <c r="C91" s="16">
        <v>2912000</v>
      </c>
    </row>
    <row r="92" spans="1:3" s="20" customFormat="1" hidden="1">
      <c r="A92" s="18" t="s">
        <v>55</v>
      </c>
      <c r="B92" s="18">
        <v>5</v>
      </c>
      <c r="C92" s="19">
        <v>2860000</v>
      </c>
    </row>
    <row r="93" spans="1:3" hidden="1">
      <c r="A93" s="21" t="s">
        <v>14</v>
      </c>
      <c r="B93" s="21">
        <v>1</v>
      </c>
      <c r="C93" s="22">
        <v>60000</v>
      </c>
    </row>
    <row r="94" spans="1:3" hidden="1">
      <c r="A94" s="21" t="s">
        <v>15</v>
      </c>
      <c r="B94" s="21">
        <v>4</v>
      </c>
      <c r="C94" s="22">
        <v>2800000</v>
      </c>
    </row>
    <row r="95" spans="1:3" s="20" customFormat="1" hidden="1">
      <c r="A95" s="18" t="s">
        <v>56</v>
      </c>
      <c r="B95" s="18">
        <v>4</v>
      </c>
      <c r="C95" s="19">
        <v>52000</v>
      </c>
    </row>
    <row r="96" spans="1:3" hidden="1">
      <c r="A96" s="21" t="s">
        <v>15</v>
      </c>
      <c r="B96" s="21">
        <v>4</v>
      </c>
      <c r="C96" s="22">
        <v>52000</v>
      </c>
    </row>
    <row r="97" hidden="1"/>
  </sheetData>
  <autoFilter ref="A5:E97" xr:uid="{00000000-0001-0000-0000-000000000000}">
    <filterColumn colId="0">
      <filters>
        <filter val="เขตสุขภาพที่ 1"/>
        <filter val="เขตสุขภาพที่ 10"/>
        <filter val="เขตสุขภาพที่ 11"/>
        <filter val="เขตสุขภาพที่ 12"/>
        <filter val="เขตสุขภาพที่ 2"/>
        <filter val="เขตสุขภาพที่ 3"/>
        <filter val="เขตสุขภาพที่ 4"/>
        <filter val="เขตสุขภาพที่ 5"/>
        <filter val="เขตสุขภาพที่ 6"/>
        <filter val="เขตสุขภาพที่ 8"/>
      </filters>
    </filterColumn>
  </autoFilter>
  <mergeCells count="1">
    <mergeCell ref="A1:C1"/>
  </mergeCells>
  <printOptions horizontalCentered="1"/>
  <pageMargins left="0.31496062992125984" right="0.15748031496062992" top="0.47244094488188981" bottom="0.74803149606299213" header="0.31496062992125984" footer="0.31496062992125984"/>
  <pageSetup paperSize="9" orientation="landscape" r:id="rId1"/>
  <headerFooter>
    <oddFooter>หน้าที่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CF89D-0D79-4E85-B643-AA5BCA4B2510}">
  <sheetPr>
    <tabColor rgb="FFFF0000"/>
  </sheetPr>
  <dimension ref="A1:AH201"/>
  <sheetViews>
    <sheetView tabSelected="1" view="pageBreakPreview" zoomScale="60" zoomScaleNormal="55" workbookViewId="0">
      <pane xSplit="2" ySplit="7" topLeftCell="C194" activePane="bottomRight" state="frozen"/>
      <selection sqref="A1:XFD1048576"/>
      <selection pane="topRight" sqref="A1:XFD1048576"/>
      <selection pane="bottomLeft" sqref="A1:XFD1048576"/>
      <selection pane="bottomRight" activeCell="I159" sqref="I159"/>
    </sheetView>
  </sheetViews>
  <sheetFormatPr defaultColWidth="8" defaultRowHeight="28.5"/>
  <cols>
    <col min="1" max="1" width="7.75" style="43" customWidth="1"/>
    <col min="2" max="2" width="43.25" style="43" customWidth="1"/>
    <col min="3" max="3" width="22.125" style="25" bestFit="1" customWidth="1"/>
    <col min="4" max="4" width="18.5" style="34" bestFit="1" customWidth="1"/>
    <col min="5" max="5" width="28" style="35" bestFit="1" customWidth="1"/>
    <col min="6" max="8" width="30.875" style="35" hidden="1" customWidth="1"/>
    <col min="9" max="9" width="23.75" style="36" customWidth="1"/>
    <col min="10" max="11" width="12.625" style="36" hidden="1" customWidth="1"/>
    <col min="12" max="12" width="20.125" style="36" customWidth="1"/>
    <col min="13" max="13" width="8.75" style="38" hidden="1" customWidth="1"/>
    <col min="14" max="14" width="16.75" style="38" customWidth="1"/>
    <col min="15" max="15" width="13" style="39" customWidth="1"/>
    <col min="16" max="16" width="14.375" style="25" hidden="1" customWidth="1"/>
    <col min="17" max="17" width="13" style="25" hidden="1" customWidth="1"/>
    <col min="18" max="18" width="13.75" style="25" hidden="1" customWidth="1"/>
    <col min="19" max="20" width="12.875" style="38" hidden="1" customWidth="1"/>
    <col min="21" max="22" width="28.375" style="38" hidden="1" customWidth="1"/>
    <col min="23" max="23" width="32.25" style="38" bestFit="1" customWidth="1"/>
    <col min="24" max="24" width="28" style="25" hidden="1" customWidth="1"/>
    <col min="25" max="25" width="22" style="25" hidden="1" customWidth="1"/>
    <col min="26" max="26" width="11.625" style="25" hidden="1" customWidth="1"/>
    <col min="27" max="27" width="25.375" style="25" hidden="1" customWidth="1"/>
    <col min="28" max="28" width="12" style="25" hidden="1" customWidth="1"/>
    <col min="29" max="29" width="26.375" style="25" hidden="1" customWidth="1"/>
    <col min="30" max="30" width="11.75" style="25" hidden="1" customWidth="1"/>
    <col min="31" max="31" width="26.25" style="25" hidden="1" customWidth="1"/>
    <col min="32" max="32" width="12" style="25" hidden="1" customWidth="1"/>
    <col min="33" max="33" width="30.375" style="25" bestFit="1" customWidth="1"/>
    <col min="34" max="34" width="11.375" style="25" hidden="1" customWidth="1"/>
    <col min="35" max="35" width="33.75" style="25" customWidth="1"/>
    <col min="36" max="16384" width="8" style="25"/>
  </cols>
  <sheetData>
    <row r="1" spans="1:34" ht="33">
      <c r="A1" s="116" t="s">
        <v>57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24"/>
      <c r="W1" s="117" t="s">
        <v>57</v>
      </c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</row>
    <row r="2" spans="1:34" ht="39" customHeight="1">
      <c r="A2" s="116" t="s">
        <v>58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24"/>
      <c r="W2" s="26" t="s">
        <v>1</v>
      </c>
      <c r="X2" s="26"/>
      <c r="Y2" s="26">
        <v>2022</v>
      </c>
      <c r="Z2" s="26"/>
      <c r="AA2" s="26" t="s">
        <v>59</v>
      </c>
      <c r="AB2" s="26" t="s">
        <v>2</v>
      </c>
      <c r="AC2" s="27">
        <v>243054</v>
      </c>
      <c r="AD2" s="28" t="s">
        <v>4</v>
      </c>
      <c r="AE2" s="28" t="s">
        <v>5</v>
      </c>
      <c r="AF2" s="26"/>
      <c r="AG2" s="26"/>
      <c r="AH2" s="26"/>
    </row>
    <row r="3" spans="1:34" ht="33">
      <c r="A3" s="116" t="s">
        <v>60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24"/>
      <c r="W3" s="29" t="s">
        <v>3</v>
      </c>
      <c r="X3" s="30"/>
      <c r="Y3" s="26"/>
      <c r="Z3" s="26"/>
      <c r="AA3" s="26"/>
      <c r="AB3" s="26"/>
      <c r="AC3" s="26"/>
      <c r="AD3" s="26"/>
      <c r="AE3" s="26"/>
      <c r="AF3" s="26"/>
      <c r="AG3" s="26"/>
      <c r="AH3" s="26"/>
    </row>
    <row r="4" spans="1:34" ht="33">
      <c r="A4" s="31"/>
      <c r="B4" s="32"/>
      <c r="C4" s="33"/>
      <c r="J4" s="37"/>
      <c r="W4" s="40"/>
      <c r="X4" s="41">
        <f>X7-[6]สรุปปะหน้ารายเขต!B5</f>
        <v>-11190535996.349998</v>
      </c>
      <c r="Y4" s="40"/>
      <c r="Z4" s="40"/>
      <c r="AA4" s="40"/>
      <c r="AB4" s="40"/>
      <c r="AC4" s="40"/>
      <c r="AD4" s="40"/>
      <c r="AE4" s="40"/>
      <c r="AF4" s="40"/>
      <c r="AG4" s="42">
        <f>'[6]สรุปปะหน้า ยังไม่คืนเหลือจ่าย'!C2</f>
        <v>243054</v>
      </c>
      <c r="AH4" s="40"/>
    </row>
    <row r="5" spans="1:34" ht="33">
      <c r="B5" s="44"/>
      <c r="I5" s="45"/>
      <c r="U5" s="38">
        <v>1</v>
      </c>
      <c r="W5" s="40">
        <v>2</v>
      </c>
      <c r="X5" s="40">
        <v>3</v>
      </c>
      <c r="Y5" s="40">
        <v>4</v>
      </c>
      <c r="Z5" s="40">
        <v>5</v>
      </c>
      <c r="AA5" s="40">
        <v>6</v>
      </c>
      <c r="AB5" s="40">
        <v>7</v>
      </c>
      <c r="AC5" s="40">
        <v>8</v>
      </c>
      <c r="AD5" s="40">
        <v>9</v>
      </c>
      <c r="AE5" s="40">
        <v>10</v>
      </c>
      <c r="AF5" s="40">
        <v>11</v>
      </c>
      <c r="AG5" s="40">
        <v>12</v>
      </c>
      <c r="AH5" s="40">
        <v>13</v>
      </c>
    </row>
    <row r="6" spans="1:34" s="36" customFormat="1" ht="66">
      <c r="A6" s="46" t="s">
        <v>61</v>
      </c>
      <c r="B6" s="46" t="s">
        <v>62</v>
      </c>
      <c r="C6" s="47" t="s">
        <v>63</v>
      </c>
      <c r="D6" s="48" t="s">
        <v>64</v>
      </c>
      <c r="E6" s="49" t="s">
        <v>65</v>
      </c>
      <c r="F6" s="49" t="s">
        <v>66</v>
      </c>
      <c r="G6" s="49" t="s">
        <v>67</v>
      </c>
      <c r="H6" s="49" t="s">
        <v>9</v>
      </c>
      <c r="I6" s="46" t="s">
        <v>68</v>
      </c>
      <c r="J6" s="46" t="s">
        <v>69</v>
      </c>
      <c r="K6" s="46" t="s">
        <v>70</v>
      </c>
      <c r="L6" s="46" t="s">
        <v>71</v>
      </c>
      <c r="M6" s="46" t="s">
        <v>72</v>
      </c>
      <c r="N6" s="50" t="s">
        <v>73</v>
      </c>
      <c r="O6" s="51" t="s">
        <v>74</v>
      </c>
      <c r="P6" s="50" t="s">
        <v>75</v>
      </c>
      <c r="Q6" s="50" t="s">
        <v>76</v>
      </c>
      <c r="R6" s="50" t="s">
        <v>77</v>
      </c>
      <c r="S6" s="52" t="s">
        <v>78</v>
      </c>
      <c r="T6" s="52" t="s">
        <v>79</v>
      </c>
      <c r="U6" s="53" t="s">
        <v>80</v>
      </c>
      <c r="V6" s="54" t="s">
        <v>81</v>
      </c>
      <c r="W6" s="55" t="s">
        <v>82</v>
      </c>
      <c r="X6" s="56" t="s">
        <v>83</v>
      </c>
      <c r="Y6" s="56" t="s">
        <v>84</v>
      </c>
      <c r="Z6" s="56" t="s">
        <v>85</v>
      </c>
      <c r="AA6" s="56" t="s">
        <v>86</v>
      </c>
      <c r="AB6" s="56" t="s">
        <v>85</v>
      </c>
      <c r="AC6" s="56" t="s">
        <v>87</v>
      </c>
      <c r="AD6" s="56" t="s">
        <v>85</v>
      </c>
      <c r="AE6" s="56" t="s">
        <v>88</v>
      </c>
      <c r="AF6" s="56" t="s">
        <v>85</v>
      </c>
      <c r="AG6" s="56" t="s">
        <v>89</v>
      </c>
      <c r="AH6" s="57" t="s">
        <v>85</v>
      </c>
    </row>
    <row r="7" spans="1:34" s="68" customFormat="1" ht="33">
      <c r="A7" s="58"/>
      <c r="B7" s="58"/>
      <c r="C7" s="59"/>
      <c r="D7" s="60">
        <f>SUBTOTAL(9,D8:D197)</f>
        <v>289</v>
      </c>
      <c r="E7" s="59">
        <f>SUBTOTAL(9,E8:E197)</f>
        <v>527551867</v>
      </c>
      <c r="F7" s="59">
        <f>SUBTOTAL(9,F8:F197)</f>
        <v>0</v>
      </c>
      <c r="G7" s="59">
        <f>SUBTOTAL(9,G8:G197)</f>
        <v>0</v>
      </c>
      <c r="H7" s="59">
        <f>SUBTOTAL(9,H8:H197)</f>
        <v>527551867</v>
      </c>
      <c r="I7" s="58"/>
      <c r="J7" s="58"/>
      <c r="K7" s="58"/>
      <c r="L7" s="58"/>
      <c r="M7" s="61"/>
      <c r="N7" s="61"/>
      <c r="O7" s="62"/>
      <c r="P7" s="63"/>
      <c r="Q7" s="63"/>
      <c r="R7" s="63"/>
      <c r="S7" s="64"/>
      <c r="T7" s="64"/>
      <c r="U7" s="64"/>
      <c r="V7" s="64"/>
      <c r="W7" s="65"/>
      <c r="X7" s="66">
        <f>SUBTOTAL(9,X8:X197)</f>
        <v>522540467</v>
      </c>
      <c r="Y7" s="66">
        <f>SUBTOTAL(9,Y8:Y197)</f>
        <v>0</v>
      </c>
      <c r="Z7" s="66">
        <f>Y7*100/X7</f>
        <v>0</v>
      </c>
      <c r="AA7" s="66">
        <f>SUBTOTAL(9,AA8:AA197)</f>
        <v>229031502.34999999</v>
      </c>
      <c r="AB7" s="66">
        <f>AA7*100/X7</f>
        <v>43.830385743119869</v>
      </c>
      <c r="AC7" s="66">
        <f>SUBTOTAL(9,AC8:AC197)</f>
        <v>278400704.71000004</v>
      </c>
      <c r="AD7" s="66">
        <f>AC7*100/X7</f>
        <v>53.278305182438636</v>
      </c>
      <c r="AE7" s="66">
        <f>SUBTOTAL(9,AE8:AE197)</f>
        <v>507432207.06</v>
      </c>
      <c r="AF7" s="66">
        <f>AE7*100/X7</f>
        <v>97.108690925558491</v>
      </c>
      <c r="AG7" s="66">
        <f>SUBTOTAL(9,AG8:AG197)</f>
        <v>15108259.940000001</v>
      </c>
      <c r="AH7" s="67">
        <f>AG7*100/X7</f>
        <v>2.891309074441502</v>
      </c>
    </row>
    <row r="8" spans="1:34" ht="165">
      <c r="A8" s="69">
        <v>1</v>
      </c>
      <c r="B8" s="70" t="s">
        <v>90</v>
      </c>
      <c r="C8" s="71">
        <v>4057400</v>
      </c>
      <c r="D8" s="72">
        <v>1</v>
      </c>
      <c r="E8" s="71">
        <v>4057400</v>
      </c>
      <c r="F8" s="71">
        <v>0</v>
      </c>
      <c r="G8" s="71">
        <v>0</v>
      </c>
      <c r="H8" s="71">
        <f t="shared" ref="H8:H71" si="0">E8+F8+G8</f>
        <v>4057400</v>
      </c>
      <c r="I8" s="69" t="s">
        <v>91</v>
      </c>
      <c r="J8" s="69" t="s">
        <v>92</v>
      </c>
      <c r="K8" s="69" t="s">
        <v>93</v>
      </c>
      <c r="L8" s="69" t="s">
        <v>17</v>
      </c>
      <c r="M8" s="73" t="s">
        <v>94</v>
      </c>
      <c r="N8" s="73" t="s">
        <v>12</v>
      </c>
      <c r="O8" s="74" t="s">
        <v>95</v>
      </c>
      <c r="P8" s="75" t="s">
        <v>96</v>
      </c>
      <c r="Q8" s="76" t="s">
        <v>97</v>
      </c>
      <c r="R8" s="76" t="s">
        <v>98</v>
      </c>
      <c r="S8" s="77" t="s">
        <v>99</v>
      </c>
      <c r="T8" s="77" t="s">
        <v>100</v>
      </c>
      <c r="U8" s="73" t="s">
        <v>101</v>
      </c>
      <c r="V8" s="73" t="s">
        <v>12</v>
      </c>
      <c r="W8" s="73" t="s">
        <v>102</v>
      </c>
      <c r="X8" s="78">
        <v>4057400</v>
      </c>
      <c r="Y8" s="78">
        <v>0</v>
      </c>
      <c r="Z8" s="78"/>
      <c r="AA8" s="78">
        <v>2479585</v>
      </c>
      <c r="AB8" s="78"/>
      <c r="AC8" s="78">
        <v>1565415</v>
      </c>
      <c r="AD8" s="78"/>
      <c r="AE8" s="78">
        <f t="shared" ref="AE8:AE71" si="1">Y8+AA8+AC8</f>
        <v>4045000</v>
      </c>
      <c r="AF8" s="78"/>
      <c r="AG8" s="78">
        <f t="shared" ref="AG8:AG71" si="2">X8-AE8</f>
        <v>12400</v>
      </c>
      <c r="AH8" s="79"/>
    </row>
    <row r="9" spans="1:34" ht="132">
      <c r="A9" s="69">
        <v>1</v>
      </c>
      <c r="B9" s="70" t="s">
        <v>103</v>
      </c>
      <c r="C9" s="71">
        <v>2500000</v>
      </c>
      <c r="D9" s="72">
        <v>1</v>
      </c>
      <c r="E9" s="71">
        <v>2500000</v>
      </c>
      <c r="F9" s="71">
        <v>0</v>
      </c>
      <c r="G9" s="71">
        <v>0</v>
      </c>
      <c r="H9" s="71">
        <f t="shared" si="0"/>
        <v>2500000</v>
      </c>
      <c r="I9" s="69" t="s">
        <v>104</v>
      </c>
      <c r="J9" s="69" t="s">
        <v>105</v>
      </c>
      <c r="K9" s="69" t="s">
        <v>106</v>
      </c>
      <c r="L9" s="69" t="s">
        <v>16</v>
      </c>
      <c r="M9" s="73" t="s">
        <v>107</v>
      </c>
      <c r="N9" s="69" t="s">
        <v>12</v>
      </c>
      <c r="O9" s="74" t="s">
        <v>108</v>
      </c>
      <c r="P9" s="80" t="s">
        <v>96</v>
      </c>
      <c r="Q9" s="76" t="s">
        <v>109</v>
      </c>
      <c r="R9" s="81" t="s">
        <v>110</v>
      </c>
      <c r="S9" s="82" t="s">
        <v>111</v>
      </c>
      <c r="T9" s="77" t="s">
        <v>100</v>
      </c>
      <c r="U9" s="73" t="s">
        <v>112</v>
      </c>
      <c r="V9" s="73" t="s">
        <v>12</v>
      </c>
      <c r="W9" s="73" t="s">
        <v>113</v>
      </c>
      <c r="X9" s="78">
        <v>2500000</v>
      </c>
      <c r="Y9" s="78">
        <v>0</v>
      </c>
      <c r="Z9" s="78"/>
      <c r="AA9" s="78">
        <v>0</v>
      </c>
      <c r="AB9" s="78"/>
      <c r="AC9" s="78">
        <v>2470000</v>
      </c>
      <c r="AD9" s="78"/>
      <c r="AE9" s="78">
        <f t="shared" si="1"/>
        <v>2470000</v>
      </c>
      <c r="AF9" s="78"/>
      <c r="AG9" s="78">
        <f t="shared" si="2"/>
        <v>30000</v>
      </c>
      <c r="AH9" s="79"/>
    </row>
    <row r="10" spans="1:34" ht="132">
      <c r="A10" s="69">
        <v>1</v>
      </c>
      <c r="B10" s="70" t="s">
        <v>114</v>
      </c>
      <c r="C10" s="71">
        <v>1300000</v>
      </c>
      <c r="D10" s="72">
        <v>1</v>
      </c>
      <c r="E10" s="71">
        <v>1300000</v>
      </c>
      <c r="F10" s="71">
        <v>0</v>
      </c>
      <c r="G10" s="71">
        <v>0</v>
      </c>
      <c r="H10" s="71">
        <f t="shared" si="0"/>
        <v>1300000</v>
      </c>
      <c r="I10" s="69" t="s">
        <v>115</v>
      </c>
      <c r="J10" s="69" t="s">
        <v>116</v>
      </c>
      <c r="K10" s="69" t="s">
        <v>117</v>
      </c>
      <c r="L10" s="69" t="s">
        <v>11</v>
      </c>
      <c r="M10" s="73" t="s">
        <v>118</v>
      </c>
      <c r="N10" s="69" t="s">
        <v>12</v>
      </c>
      <c r="O10" s="74" t="s">
        <v>108</v>
      </c>
      <c r="P10" s="76" t="s">
        <v>96</v>
      </c>
      <c r="Q10" s="76" t="s">
        <v>119</v>
      </c>
      <c r="R10" s="76" t="s">
        <v>120</v>
      </c>
      <c r="S10" s="82" t="s">
        <v>121</v>
      </c>
      <c r="T10" s="77" t="s">
        <v>100</v>
      </c>
      <c r="U10" s="73" t="s">
        <v>122</v>
      </c>
      <c r="V10" s="73" t="s">
        <v>12</v>
      </c>
      <c r="W10" s="73" t="s">
        <v>123</v>
      </c>
      <c r="X10" s="78">
        <v>1300000</v>
      </c>
      <c r="Y10" s="78">
        <v>0</v>
      </c>
      <c r="Z10" s="78"/>
      <c r="AA10" s="78">
        <v>1299000</v>
      </c>
      <c r="AB10" s="78"/>
      <c r="AC10" s="78">
        <v>0</v>
      </c>
      <c r="AD10" s="78"/>
      <c r="AE10" s="78">
        <f t="shared" si="1"/>
        <v>1299000</v>
      </c>
      <c r="AF10" s="78"/>
      <c r="AG10" s="78">
        <f t="shared" si="2"/>
        <v>1000</v>
      </c>
      <c r="AH10" s="79"/>
    </row>
    <row r="11" spans="1:34" ht="132">
      <c r="A11" s="69">
        <v>1</v>
      </c>
      <c r="B11" s="70" t="s">
        <v>124</v>
      </c>
      <c r="C11" s="71">
        <v>3000000</v>
      </c>
      <c r="D11" s="72">
        <v>1</v>
      </c>
      <c r="E11" s="71">
        <v>3000000</v>
      </c>
      <c r="F11" s="71">
        <v>0</v>
      </c>
      <c r="G11" s="71">
        <v>0</v>
      </c>
      <c r="H11" s="71">
        <f t="shared" si="0"/>
        <v>3000000</v>
      </c>
      <c r="I11" s="69" t="s">
        <v>125</v>
      </c>
      <c r="J11" s="69" t="s">
        <v>126</v>
      </c>
      <c r="K11" s="69" t="s">
        <v>127</v>
      </c>
      <c r="L11" s="69" t="s">
        <v>13</v>
      </c>
      <c r="M11" s="73" t="s">
        <v>128</v>
      </c>
      <c r="N11" s="69" t="s">
        <v>15</v>
      </c>
      <c r="O11" s="74" t="s">
        <v>108</v>
      </c>
      <c r="P11" s="76" t="s">
        <v>96</v>
      </c>
      <c r="Q11" s="76" t="s">
        <v>119</v>
      </c>
      <c r="R11" s="76" t="s">
        <v>120</v>
      </c>
      <c r="S11" s="82" t="s">
        <v>129</v>
      </c>
      <c r="T11" s="77" t="s">
        <v>100</v>
      </c>
      <c r="U11" s="73" t="s">
        <v>130</v>
      </c>
      <c r="V11" s="73" t="s">
        <v>131</v>
      </c>
      <c r="W11" s="73" t="s">
        <v>132</v>
      </c>
      <c r="X11" s="78">
        <v>3000000</v>
      </c>
      <c r="Y11" s="78">
        <v>0</v>
      </c>
      <c r="Z11" s="78"/>
      <c r="AA11" s="78">
        <v>0</v>
      </c>
      <c r="AB11" s="78"/>
      <c r="AC11" s="78">
        <v>2999000</v>
      </c>
      <c r="AD11" s="78"/>
      <c r="AE11" s="78">
        <f t="shared" si="1"/>
        <v>2999000</v>
      </c>
      <c r="AF11" s="78"/>
      <c r="AG11" s="78">
        <f t="shared" si="2"/>
        <v>1000</v>
      </c>
      <c r="AH11" s="79"/>
    </row>
    <row r="12" spans="1:34" ht="165">
      <c r="A12" s="69">
        <v>1</v>
      </c>
      <c r="B12" s="70" t="s">
        <v>133</v>
      </c>
      <c r="C12" s="71">
        <v>12000000</v>
      </c>
      <c r="D12" s="72">
        <v>1</v>
      </c>
      <c r="E12" s="71">
        <v>12000000</v>
      </c>
      <c r="F12" s="71">
        <v>0</v>
      </c>
      <c r="G12" s="71">
        <v>0</v>
      </c>
      <c r="H12" s="71">
        <f t="shared" si="0"/>
        <v>12000000</v>
      </c>
      <c r="I12" s="69" t="s">
        <v>134</v>
      </c>
      <c r="J12" s="69" t="s">
        <v>135</v>
      </c>
      <c r="K12" s="69" t="s">
        <v>136</v>
      </c>
      <c r="L12" s="69" t="s">
        <v>13</v>
      </c>
      <c r="M12" s="73" t="s">
        <v>137</v>
      </c>
      <c r="N12" s="73" t="s">
        <v>14</v>
      </c>
      <c r="O12" s="74" t="s">
        <v>108</v>
      </c>
      <c r="P12" s="76" t="s">
        <v>96</v>
      </c>
      <c r="Q12" s="76" t="s">
        <v>119</v>
      </c>
      <c r="R12" s="76" t="s">
        <v>120</v>
      </c>
      <c r="S12" s="82" t="s">
        <v>138</v>
      </c>
      <c r="T12" s="77" t="s">
        <v>100</v>
      </c>
      <c r="U12" s="73" t="s">
        <v>139</v>
      </c>
      <c r="V12" s="73" t="s">
        <v>131</v>
      </c>
      <c r="W12" s="73" t="s">
        <v>140</v>
      </c>
      <c r="X12" s="78">
        <v>12000000</v>
      </c>
      <c r="Y12" s="78">
        <v>0</v>
      </c>
      <c r="Z12" s="78"/>
      <c r="AA12" s="78">
        <v>0</v>
      </c>
      <c r="AB12" s="78"/>
      <c r="AC12" s="78">
        <v>11999000</v>
      </c>
      <c r="AD12" s="78"/>
      <c r="AE12" s="78">
        <f t="shared" si="1"/>
        <v>11999000</v>
      </c>
      <c r="AF12" s="78"/>
      <c r="AG12" s="78">
        <f t="shared" si="2"/>
        <v>1000</v>
      </c>
      <c r="AH12" s="79"/>
    </row>
    <row r="13" spans="1:34" ht="165">
      <c r="A13" s="69">
        <v>1</v>
      </c>
      <c r="B13" s="70" t="s">
        <v>141</v>
      </c>
      <c r="C13" s="71">
        <v>3600000</v>
      </c>
      <c r="D13" s="72">
        <v>1</v>
      </c>
      <c r="E13" s="71">
        <v>3600000</v>
      </c>
      <c r="F13" s="71">
        <v>0</v>
      </c>
      <c r="G13" s="71">
        <v>0</v>
      </c>
      <c r="H13" s="71">
        <f t="shared" si="0"/>
        <v>3600000</v>
      </c>
      <c r="I13" s="69" t="s">
        <v>125</v>
      </c>
      <c r="J13" s="69" t="s">
        <v>126</v>
      </c>
      <c r="K13" s="69" t="s">
        <v>127</v>
      </c>
      <c r="L13" s="69" t="s">
        <v>13</v>
      </c>
      <c r="M13" s="73" t="s">
        <v>128</v>
      </c>
      <c r="N13" s="69" t="s">
        <v>15</v>
      </c>
      <c r="O13" s="74" t="s">
        <v>108</v>
      </c>
      <c r="P13" s="76" t="s">
        <v>96</v>
      </c>
      <c r="Q13" s="76" t="s">
        <v>119</v>
      </c>
      <c r="R13" s="76" t="s">
        <v>120</v>
      </c>
      <c r="S13" s="82" t="s">
        <v>142</v>
      </c>
      <c r="T13" s="77" t="s">
        <v>100</v>
      </c>
      <c r="U13" s="73" t="s">
        <v>143</v>
      </c>
      <c r="V13" s="73" t="s">
        <v>131</v>
      </c>
      <c r="W13" s="73" t="s">
        <v>144</v>
      </c>
      <c r="X13" s="78">
        <v>3600000</v>
      </c>
      <c r="Y13" s="78">
        <v>0</v>
      </c>
      <c r="Z13" s="78"/>
      <c r="AA13" s="78">
        <v>0</v>
      </c>
      <c r="AB13" s="78"/>
      <c r="AC13" s="78">
        <v>3598000</v>
      </c>
      <c r="AD13" s="78"/>
      <c r="AE13" s="78">
        <f t="shared" si="1"/>
        <v>3598000</v>
      </c>
      <c r="AF13" s="78"/>
      <c r="AG13" s="78">
        <f t="shared" si="2"/>
        <v>2000</v>
      </c>
      <c r="AH13" s="79"/>
    </row>
    <row r="14" spans="1:34" ht="99">
      <c r="A14" s="69">
        <v>1</v>
      </c>
      <c r="B14" s="70" t="s">
        <v>145</v>
      </c>
      <c r="C14" s="71">
        <v>2060000</v>
      </c>
      <c r="D14" s="72">
        <v>1</v>
      </c>
      <c r="E14" s="71">
        <v>2060000</v>
      </c>
      <c r="F14" s="71">
        <v>0</v>
      </c>
      <c r="G14" s="71">
        <v>0</v>
      </c>
      <c r="H14" s="71">
        <f t="shared" si="0"/>
        <v>2060000</v>
      </c>
      <c r="I14" s="69" t="s">
        <v>125</v>
      </c>
      <c r="J14" s="69" t="s">
        <v>126</v>
      </c>
      <c r="K14" s="69" t="s">
        <v>127</v>
      </c>
      <c r="L14" s="69" t="s">
        <v>13</v>
      </c>
      <c r="M14" s="73" t="s">
        <v>128</v>
      </c>
      <c r="N14" s="69" t="s">
        <v>15</v>
      </c>
      <c r="O14" s="74" t="s">
        <v>108</v>
      </c>
      <c r="P14" s="76" t="s">
        <v>96</v>
      </c>
      <c r="Q14" s="76" t="s">
        <v>119</v>
      </c>
      <c r="R14" s="76" t="s">
        <v>120</v>
      </c>
      <c r="S14" s="82" t="s">
        <v>146</v>
      </c>
      <c r="T14" s="77" t="s">
        <v>100</v>
      </c>
      <c r="U14" s="73" t="s">
        <v>147</v>
      </c>
      <c r="V14" s="73" t="s">
        <v>131</v>
      </c>
      <c r="W14" s="73" t="s">
        <v>148</v>
      </c>
      <c r="X14" s="78">
        <v>2060000</v>
      </c>
      <c r="Y14" s="78">
        <v>0</v>
      </c>
      <c r="Z14" s="78"/>
      <c r="AA14" s="78">
        <v>0</v>
      </c>
      <c r="AB14" s="78"/>
      <c r="AC14" s="78">
        <v>2050000</v>
      </c>
      <c r="AD14" s="78"/>
      <c r="AE14" s="78">
        <f t="shared" si="1"/>
        <v>2050000</v>
      </c>
      <c r="AF14" s="78"/>
      <c r="AG14" s="78">
        <f t="shared" si="2"/>
        <v>10000</v>
      </c>
      <c r="AH14" s="79"/>
    </row>
    <row r="15" spans="1:34" ht="132">
      <c r="A15" s="69">
        <v>1</v>
      </c>
      <c r="B15" s="70" t="s">
        <v>149</v>
      </c>
      <c r="C15" s="71">
        <v>1340000</v>
      </c>
      <c r="D15" s="72">
        <v>1</v>
      </c>
      <c r="E15" s="71">
        <v>1340000</v>
      </c>
      <c r="F15" s="71">
        <v>0</v>
      </c>
      <c r="G15" s="71">
        <v>0</v>
      </c>
      <c r="H15" s="71">
        <f t="shared" si="0"/>
        <v>1340000</v>
      </c>
      <c r="I15" s="69" t="s">
        <v>125</v>
      </c>
      <c r="J15" s="69" t="s">
        <v>126</v>
      </c>
      <c r="K15" s="69" t="s">
        <v>127</v>
      </c>
      <c r="L15" s="69" t="s">
        <v>13</v>
      </c>
      <c r="M15" s="73" t="s">
        <v>128</v>
      </c>
      <c r="N15" s="69" t="s">
        <v>15</v>
      </c>
      <c r="O15" s="74" t="s">
        <v>108</v>
      </c>
      <c r="P15" s="76" t="s">
        <v>96</v>
      </c>
      <c r="Q15" s="76" t="s">
        <v>119</v>
      </c>
      <c r="R15" s="76" t="s">
        <v>120</v>
      </c>
      <c r="S15" s="82" t="s">
        <v>150</v>
      </c>
      <c r="T15" s="77" t="s">
        <v>100</v>
      </c>
      <c r="U15" s="73" t="s">
        <v>151</v>
      </c>
      <c r="V15" s="73" t="s">
        <v>131</v>
      </c>
      <c r="W15" s="73" t="s">
        <v>152</v>
      </c>
      <c r="X15" s="78">
        <v>1340000</v>
      </c>
      <c r="Y15" s="78">
        <v>0</v>
      </c>
      <c r="Z15" s="78"/>
      <c r="AA15" s="78">
        <v>0</v>
      </c>
      <c r="AB15" s="78"/>
      <c r="AC15" s="78">
        <v>1330000</v>
      </c>
      <c r="AD15" s="78"/>
      <c r="AE15" s="78">
        <f t="shared" si="1"/>
        <v>1330000</v>
      </c>
      <c r="AF15" s="78"/>
      <c r="AG15" s="78">
        <f t="shared" si="2"/>
        <v>10000</v>
      </c>
      <c r="AH15" s="79"/>
    </row>
    <row r="16" spans="1:34" ht="165">
      <c r="A16" s="69">
        <v>1</v>
      </c>
      <c r="B16" s="70" t="s">
        <v>153</v>
      </c>
      <c r="C16" s="71">
        <v>1070000</v>
      </c>
      <c r="D16" s="72">
        <v>1</v>
      </c>
      <c r="E16" s="71">
        <v>1070000</v>
      </c>
      <c r="F16" s="71">
        <v>0</v>
      </c>
      <c r="G16" s="71">
        <v>0</v>
      </c>
      <c r="H16" s="71">
        <f t="shared" si="0"/>
        <v>1070000</v>
      </c>
      <c r="I16" s="69" t="s">
        <v>154</v>
      </c>
      <c r="J16" s="69" t="s">
        <v>155</v>
      </c>
      <c r="K16" s="69" t="s">
        <v>156</v>
      </c>
      <c r="L16" s="69" t="s">
        <v>11</v>
      </c>
      <c r="M16" s="73" t="s">
        <v>118</v>
      </c>
      <c r="N16" s="69" t="s">
        <v>12</v>
      </c>
      <c r="O16" s="74" t="s">
        <v>108</v>
      </c>
      <c r="P16" s="76" t="s">
        <v>96</v>
      </c>
      <c r="Q16" s="76" t="s">
        <v>119</v>
      </c>
      <c r="R16" s="76" t="s">
        <v>120</v>
      </c>
      <c r="S16" s="82" t="s">
        <v>157</v>
      </c>
      <c r="T16" s="77" t="s">
        <v>100</v>
      </c>
      <c r="U16" s="73" t="s">
        <v>158</v>
      </c>
      <c r="V16" s="73" t="s">
        <v>12</v>
      </c>
      <c r="W16" s="73" t="s">
        <v>159</v>
      </c>
      <c r="X16" s="78">
        <v>1070000</v>
      </c>
      <c r="Y16" s="78">
        <v>0</v>
      </c>
      <c r="Z16" s="78"/>
      <c r="AA16" s="78">
        <v>0</v>
      </c>
      <c r="AB16" s="78"/>
      <c r="AC16" s="78">
        <v>1058000</v>
      </c>
      <c r="AD16" s="78"/>
      <c r="AE16" s="78">
        <f t="shared" si="1"/>
        <v>1058000</v>
      </c>
      <c r="AF16" s="78"/>
      <c r="AG16" s="78">
        <f t="shared" si="2"/>
        <v>12000</v>
      </c>
      <c r="AH16" s="79"/>
    </row>
    <row r="17" spans="1:34" ht="165">
      <c r="A17" s="69">
        <v>1</v>
      </c>
      <c r="B17" s="70" t="s">
        <v>160</v>
      </c>
      <c r="C17" s="71">
        <v>1700000</v>
      </c>
      <c r="D17" s="72">
        <v>1</v>
      </c>
      <c r="E17" s="71">
        <v>1700000</v>
      </c>
      <c r="F17" s="71">
        <v>0</v>
      </c>
      <c r="G17" s="71">
        <v>0</v>
      </c>
      <c r="H17" s="71">
        <f t="shared" si="0"/>
        <v>1700000</v>
      </c>
      <c r="I17" s="69" t="s">
        <v>161</v>
      </c>
      <c r="J17" s="69" t="s">
        <v>162</v>
      </c>
      <c r="K17" s="69" t="s">
        <v>162</v>
      </c>
      <c r="L17" s="69" t="s">
        <v>11</v>
      </c>
      <c r="M17" s="73" t="s">
        <v>107</v>
      </c>
      <c r="N17" s="69" t="s">
        <v>12</v>
      </c>
      <c r="O17" s="74" t="s">
        <v>108</v>
      </c>
      <c r="P17" s="76" t="s">
        <v>96</v>
      </c>
      <c r="Q17" s="76" t="s">
        <v>119</v>
      </c>
      <c r="R17" s="76" t="s">
        <v>120</v>
      </c>
      <c r="S17" s="82" t="s">
        <v>163</v>
      </c>
      <c r="T17" s="77" t="s">
        <v>100</v>
      </c>
      <c r="U17" s="73" t="s">
        <v>164</v>
      </c>
      <c r="V17" s="73" t="s">
        <v>12</v>
      </c>
      <c r="W17" s="73" t="s">
        <v>165</v>
      </c>
      <c r="X17" s="78">
        <v>1700000</v>
      </c>
      <c r="Y17" s="78">
        <v>0</v>
      </c>
      <c r="Z17" s="78"/>
      <c r="AA17" s="78">
        <v>0</v>
      </c>
      <c r="AB17" s="78"/>
      <c r="AC17" s="78">
        <v>1690000</v>
      </c>
      <c r="AD17" s="78"/>
      <c r="AE17" s="78">
        <f t="shared" si="1"/>
        <v>1690000</v>
      </c>
      <c r="AF17" s="78"/>
      <c r="AG17" s="78">
        <f t="shared" si="2"/>
        <v>10000</v>
      </c>
      <c r="AH17" s="79"/>
    </row>
    <row r="18" spans="1:34" ht="165">
      <c r="A18" s="69">
        <v>2</v>
      </c>
      <c r="B18" s="70" t="s">
        <v>166</v>
      </c>
      <c r="C18" s="71">
        <v>4024400</v>
      </c>
      <c r="D18" s="72">
        <v>1</v>
      </c>
      <c r="E18" s="71">
        <v>4024400</v>
      </c>
      <c r="F18" s="71">
        <v>0</v>
      </c>
      <c r="G18" s="71">
        <v>0</v>
      </c>
      <c r="H18" s="71">
        <f t="shared" si="0"/>
        <v>4024400</v>
      </c>
      <c r="I18" s="69" t="s">
        <v>167</v>
      </c>
      <c r="J18" s="69" t="s">
        <v>168</v>
      </c>
      <c r="K18" s="69" t="s">
        <v>169</v>
      </c>
      <c r="L18" s="69" t="s">
        <v>21</v>
      </c>
      <c r="M18" s="73" t="s">
        <v>94</v>
      </c>
      <c r="N18" s="73" t="s">
        <v>12</v>
      </c>
      <c r="O18" s="74" t="s">
        <v>95</v>
      </c>
      <c r="P18" s="75" t="s">
        <v>96</v>
      </c>
      <c r="Q18" s="76" t="s">
        <v>97</v>
      </c>
      <c r="R18" s="76" t="s">
        <v>98</v>
      </c>
      <c r="S18" s="77" t="s">
        <v>170</v>
      </c>
      <c r="T18" s="77" t="s">
        <v>100</v>
      </c>
      <c r="U18" s="73" t="s">
        <v>171</v>
      </c>
      <c r="V18" s="73" t="s">
        <v>12</v>
      </c>
      <c r="W18" s="73" t="s">
        <v>172</v>
      </c>
      <c r="X18" s="78">
        <v>4024400</v>
      </c>
      <c r="Y18" s="78">
        <v>0</v>
      </c>
      <c r="Z18" s="78"/>
      <c r="AA18" s="78">
        <v>3455555</v>
      </c>
      <c r="AB18" s="78"/>
      <c r="AC18" s="78">
        <v>0</v>
      </c>
      <c r="AD18" s="78"/>
      <c r="AE18" s="78">
        <f t="shared" si="1"/>
        <v>3455555</v>
      </c>
      <c r="AF18" s="78"/>
      <c r="AG18" s="78">
        <f t="shared" si="2"/>
        <v>568845</v>
      </c>
      <c r="AH18" s="79"/>
    </row>
    <row r="19" spans="1:34" ht="132">
      <c r="A19" s="69">
        <v>2</v>
      </c>
      <c r="B19" s="70" t="s">
        <v>173</v>
      </c>
      <c r="C19" s="71">
        <v>700000</v>
      </c>
      <c r="D19" s="72">
        <v>8</v>
      </c>
      <c r="E19" s="71">
        <v>5600000</v>
      </c>
      <c r="F19" s="71">
        <v>0</v>
      </c>
      <c r="G19" s="71">
        <v>0</v>
      </c>
      <c r="H19" s="71">
        <f t="shared" si="0"/>
        <v>5600000</v>
      </c>
      <c r="I19" s="69" t="s">
        <v>174</v>
      </c>
      <c r="J19" s="69" t="s">
        <v>175</v>
      </c>
      <c r="K19" s="69" t="s">
        <v>176</v>
      </c>
      <c r="L19" s="69" t="s">
        <v>22</v>
      </c>
      <c r="M19" s="73" t="s">
        <v>137</v>
      </c>
      <c r="N19" s="73" t="s">
        <v>14</v>
      </c>
      <c r="O19" s="74" t="s">
        <v>108</v>
      </c>
      <c r="P19" s="76" t="s">
        <v>96</v>
      </c>
      <c r="Q19" s="76" t="s">
        <v>119</v>
      </c>
      <c r="R19" s="76" t="s">
        <v>120</v>
      </c>
      <c r="S19" s="82" t="s">
        <v>177</v>
      </c>
      <c r="T19" s="77" t="s">
        <v>100</v>
      </c>
      <c r="U19" s="73" t="s">
        <v>178</v>
      </c>
      <c r="V19" s="73" t="s">
        <v>131</v>
      </c>
      <c r="W19" s="73" t="s">
        <v>179</v>
      </c>
      <c r="X19" s="78">
        <v>5596000</v>
      </c>
      <c r="Y19" s="78">
        <v>0</v>
      </c>
      <c r="Z19" s="78"/>
      <c r="AA19" s="78">
        <v>0</v>
      </c>
      <c r="AB19" s="78"/>
      <c r="AC19" s="78">
        <v>5592000</v>
      </c>
      <c r="AD19" s="78"/>
      <c r="AE19" s="78">
        <f t="shared" si="1"/>
        <v>5592000</v>
      </c>
      <c r="AF19" s="78"/>
      <c r="AG19" s="78">
        <f t="shared" si="2"/>
        <v>4000</v>
      </c>
      <c r="AH19" s="79"/>
    </row>
    <row r="20" spans="1:34" ht="132">
      <c r="A20" s="69">
        <v>2</v>
      </c>
      <c r="B20" s="70" t="s">
        <v>180</v>
      </c>
      <c r="C20" s="71">
        <v>800000</v>
      </c>
      <c r="D20" s="72">
        <v>1</v>
      </c>
      <c r="E20" s="71">
        <v>800000</v>
      </c>
      <c r="F20" s="71">
        <v>0</v>
      </c>
      <c r="G20" s="71">
        <v>0</v>
      </c>
      <c r="H20" s="71">
        <f t="shared" si="0"/>
        <v>800000</v>
      </c>
      <c r="I20" s="69" t="s">
        <v>181</v>
      </c>
      <c r="J20" s="69" t="s">
        <v>182</v>
      </c>
      <c r="K20" s="69" t="s">
        <v>183</v>
      </c>
      <c r="L20" s="69" t="s">
        <v>21</v>
      </c>
      <c r="M20" s="73" t="s">
        <v>128</v>
      </c>
      <c r="N20" s="69" t="s">
        <v>15</v>
      </c>
      <c r="O20" s="74" t="s">
        <v>108</v>
      </c>
      <c r="P20" s="76" t="s">
        <v>96</v>
      </c>
      <c r="Q20" s="76" t="s">
        <v>119</v>
      </c>
      <c r="R20" s="76" t="s">
        <v>120</v>
      </c>
      <c r="S20" s="82" t="s">
        <v>184</v>
      </c>
      <c r="T20" s="77" t="s">
        <v>100</v>
      </c>
      <c r="U20" s="73" t="s">
        <v>185</v>
      </c>
      <c r="V20" s="73" t="s">
        <v>131</v>
      </c>
      <c r="W20" s="73" t="s">
        <v>186</v>
      </c>
      <c r="X20" s="78">
        <v>800000</v>
      </c>
      <c r="Y20" s="78">
        <v>0</v>
      </c>
      <c r="Z20" s="78"/>
      <c r="AA20" s="78">
        <v>0</v>
      </c>
      <c r="AB20" s="78"/>
      <c r="AC20" s="78">
        <v>799000</v>
      </c>
      <c r="AD20" s="78"/>
      <c r="AE20" s="78">
        <f t="shared" si="1"/>
        <v>799000</v>
      </c>
      <c r="AF20" s="78"/>
      <c r="AG20" s="78">
        <f t="shared" si="2"/>
        <v>1000</v>
      </c>
      <c r="AH20" s="79"/>
    </row>
    <row r="21" spans="1:34" ht="165">
      <c r="A21" s="69">
        <v>2</v>
      </c>
      <c r="B21" s="70" t="s">
        <v>187</v>
      </c>
      <c r="C21" s="71">
        <v>300000</v>
      </c>
      <c r="D21" s="72">
        <v>4</v>
      </c>
      <c r="E21" s="71">
        <v>1200000</v>
      </c>
      <c r="F21" s="71">
        <v>0</v>
      </c>
      <c r="G21" s="71">
        <v>0</v>
      </c>
      <c r="H21" s="71">
        <f t="shared" si="0"/>
        <v>1200000</v>
      </c>
      <c r="I21" s="69" t="s">
        <v>188</v>
      </c>
      <c r="J21" s="69" t="s">
        <v>189</v>
      </c>
      <c r="K21" s="69" t="s">
        <v>189</v>
      </c>
      <c r="L21" s="69" t="s">
        <v>19</v>
      </c>
      <c r="M21" s="73" t="s">
        <v>107</v>
      </c>
      <c r="N21" s="69" t="s">
        <v>12</v>
      </c>
      <c r="O21" s="74" t="s">
        <v>108</v>
      </c>
      <c r="P21" s="76" t="s">
        <v>96</v>
      </c>
      <c r="Q21" s="76" t="s">
        <v>119</v>
      </c>
      <c r="R21" s="76" t="s">
        <v>120</v>
      </c>
      <c r="S21" s="82" t="s">
        <v>190</v>
      </c>
      <c r="T21" s="77" t="s">
        <v>100</v>
      </c>
      <c r="U21" s="73" t="s">
        <v>191</v>
      </c>
      <c r="V21" s="73" t="s">
        <v>12</v>
      </c>
      <c r="W21" s="73" t="s">
        <v>192</v>
      </c>
      <c r="X21" s="78">
        <v>1200000</v>
      </c>
      <c r="Y21" s="78">
        <v>0</v>
      </c>
      <c r="Z21" s="78"/>
      <c r="AA21" s="78">
        <v>0</v>
      </c>
      <c r="AB21" s="78"/>
      <c r="AC21" s="78">
        <v>1198000</v>
      </c>
      <c r="AD21" s="78"/>
      <c r="AE21" s="78">
        <f t="shared" si="1"/>
        <v>1198000</v>
      </c>
      <c r="AF21" s="78"/>
      <c r="AG21" s="78">
        <f t="shared" si="2"/>
        <v>2000</v>
      </c>
      <c r="AH21" s="79"/>
    </row>
    <row r="22" spans="1:34" ht="132">
      <c r="A22" s="69">
        <v>2</v>
      </c>
      <c r="B22" s="70" t="s">
        <v>193</v>
      </c>
      <c r="C22" s="71">
        <v>800000</v>
      </c>
      <c r="D22" s="72">
        <v>2</v>
      </c>
      <c r="E22" s="71">
        <v>1600000</v>
      </c>
      <c r="F22" s="71">
        <v>0</v>
      </c>
      <c r="G22" s="71">
        <v>0</v>
      </c>
      <c r="H22" s="71">
        <f t="shared" si="0"/>
        <v>1600000</v>
      </c>
      <c r="I22" s="69" t="s">
        <v>188</v>
      </c>
      <c r="J22" s="69" t="s">
        <v>189</v>
      </c>
      <c r="K22" s="69" t="s">
        <v>189</v>
      </c>
      <c r="L22" s="69" t="s">
        <v>19</v>
      </c>
      <c r="M22" s="73" t="s">
        <v>107</v>
      </c>
      <c r="N22" s="69" t="s">
        <v>12</v>
      </c>
      <c r="O22" s="74" t="s">
        <v>108</v>
      </c>
      <c r="P22" s="76" t="s">
        <v>96</v>
      </c>
      <c r="Q22" s="76" t="s">
        <v>119</v>
      </c>
      <c r="R22" s="76" t="s">
        <v>120</v>
      </c>
      <c r="S22" s="82" t="s">
        <v>194</v>
      </c>
      <c r="T22" s="77" t="s">
        <v>100</v>
      </c>
      <c r="U22" s="73" t="s">
        <v>195</v>
      </c>
      <c r="V22" s="73" t="s">
        <v>12</v>
      </c>
      <c r="W22" s="73" t="s">
        <v>196</v>
      </c>
      <c r="X22" s="78">
        <v>1600000</v>
      </c>
      <c r="Y22" s="78">
        <v>0</v>
      </c>
      <c r="Z22" s="78"/>
      <c r="AA22" s="78">
        <v>0</v>
      </c>
      <c r="AB22" s="78"/>
      <c r="AC22" s="78">
        <v>1598000</v>
      </c>
      <c r="AD22" s="78"/>
      <c r="AE22" s="78">
        <f t="shared" si="1"/>
        <v>1598000</v>
      </c>
      <c r="AF22" s="78"/>
      <c r="AG22" s="78">
        <f t="shared" si="2"/>
        <v>2000</v>
      </c>
      <c r="AH22" s="79"/>
    </row>
    <row r="23" spans="1:34" ht="165">
      <c r="A23" s="69">
        <v>2</v>
      </c>
      <c r="B23" s="70" t="s">
        <v>197</v>
      </c>
      <c r="C23" s="71">
        <v>300000</v>
      </c>
      <c r="D23" s="72">
        <v>10</v>
      </c>
      <c r="E23" s="71">
        <v>3000000</v>
      </c>
      <c r="F23" s="71">
        <v>0</v>
      </c>
      <c r="G23" s="71">
        <v>0</v>
      </c>
      <c r="H23" s="71">
        <f t="shared" si="0"/>
        <v>3000000</v>
      </c>
      <c r="I23" s="69" t="s">
        <v>198</v>
      </c>
      <c r="J23" s="69" t="s">
        <v>199</v>
      </c>
      <c r="K23" s="69" t="s">
        <v>200</v>
      </c>
      <c r="L23" s="69" t="s">
        <v>19</v>
      </c>
      <c r="M23" s="73" t="s">
        <v>107</v>
      </c>
      <c r="N23" s="69" t="s">
        <v>12</v>
      </c>
      <c r="O23" s="74" t="s">
        <v>108</v>
      </c>
      <c r="P23" s="76" t="s">
        <v>96</v>
      </c>
      <c r="Q23" s="76" t="s">
        <v>119</v>
      </c>
      <c r="R23" s="76" t="s">
        <v>120</v>
      </c>
      <c r="S23" s="82" t="s">
        <v>201</v>
      </c>
      <c r="T23" s="77" t="s">
        <v>100</v>
      </c>
      <c r="U23" s="73" t="s">
        <v>202</v>
      </c>
      <c r="V23" s="73" t="s">
        <v>12</v>
      </c>
      <c r="W23" s="73" t="s">
        <v>203</v>
      </c>
      <c r="X23" s="78">
        <v>3000000</v>
      </c>
      <c r="Y23" s="78">
        <v>0</v>
      </c>
      <c r="Z23" s="78"/>
      <c r="AA23" s="78">
        <v>0</v>
      </c>
      <c r="AB23" s="78"/>
      <c r="AC23" s="78">
        <v>2998000</v>
      </c>
      <c r="AD23" s="78"/>
      <c r="AE23" s="78">
        <f t="shared" si="1"/>
        <v>2998000</v>
      </c>
      <c r="AF23" s="78"/>
      <c r="AG23" s="78">
        <f t="shared" si="2"/>
        <v>2000</v>
      </c>
      <c r="AH23" s="79"/>
    </row>
    <row r="24" spans="1:34" ht="132">
      <c r="A24" s="69">
        <v>2</v>
      </c>
      <c r="B24" s="70" t="s">
        <v>204</v>
      </c>
      <c r="C24" s="71">
        <v>55000</v>
      </c>
      <c r="D24" s="72">
        <v>20</v>
      </c>
      <c r="E24" s="71">
        <v>1100000</v>
      </c>
      <c r="F24" s="71">
        <v>0</v>
      </c>
      <c r="G24" s="71">
        <v>0</v>
      </c>
      <c r="H24" s="71">
        <f t="shared" si="0"/>
        <v>1100000</v>
      </c>
      <c r="I24" s="69" t="s">
        <v>198</v>
      </c>
      <c r="J24" s="69" t="s">
        <v>199</v>
      </c>
      <c r="K24" s="69" t="s">
        <v>200</v>
      </c>
      <c r="L24" s="69" t="s">
        <v>19</v>
      </c>
      <c r="M24" s="73" t="s">
        <v>107</v>
      </c>
      <c r="N24" s="69" t="s">
        <v>12</v>
      </c>
      <c r="O24" s="74" t="s">
        <v>108</v>
      </c>
      <c r="P24" s="76" t="s">
        <v>96</v>
      </c>
      <c r="Q24" s="76" t="s">
        <v>119</v>
      </c>
      <c r="R24" s="76" t="s">
        <v>120</v>
      </c>
      <c r="S24" s="82" t="s">
        <v>205</v>
      </c>
      <c r="T24" s="77" t="s">
        <v>100</v>
      </c>
      <c r="U24" s="73" t="s">
        <v>206</v>
      </c>
      <c r="V24" s="73" t="s">
        <v>12</v>
      </c>
      <c r="W24" s="73" t="s">
        <v>207</v>
      </c>
      <c r="X24" s="78">
        <v>1100000</v>
      </c>
      <c r="Y24" s="78">
        <v>0</v>
      </c>
      <c r="Z24" s="78"/>
      <c r="AA24" s="78">
        <v>0</v>
      </c>
      <c r="AB24" s="78"/>
      <c r="AC24" s="78">
        <v>1099000</v>
      </c>
      <c r="AD24" s="78"/>
      <c r="AE24" s="78">
        <f t="shared" si="1"/>
        <v>1099000</v>
      </c>
      <c r="AF24" s="78"/>
      <c r="AG24" s="78">
        <f t="shared" si="2"/>
        <v>1000</v>
      </c>
      <c r="AH24" s="79"/>
    </row>
    <row r="25" spans="1:34" ht="132">
      <c r="A25" s="69">
        <v>2</v>
      </c>
      <c r="B25" s="70" t="s">
        <v>208</v>
      </c>
      <c r="C25" s="71">
        <v>50000</v>
      </c>
      <c r="D25" s="72">
        <v>20</v>
      </c>
      <c r="E25" s="71">
        <v>1000000</v>
      </c>
      <c r="F25" s="71">
        <v>0</v>
      </c>
      <c r="G25" s="71">
        <v>0</v>
      </c>
      <c r="H25" s="71">
        <f t="shared" si="0"/>
        <v>1000000</v>
      </c>
      <c r="I25" s="69" t="s">
        <v>198</v>
      </c>
      <c r="J25" s="69" t="s">
        <v>199</v>
      </c>
      <c r="K25" s="69" t="s">
        <v>200</v>
      </c>
      <c r="L25" s="69" t="s">
        <v>19</v>
      </c>
      <c r="M25" s="73" t="s">
        <v>107</v>
      </c>
      <c r="N25" s="69" t="s">
        <v>12</v>
      </c>
      <c r="O25" s="74" t="s">
        <v>108</v>
      </c>
      <c r="P25" s="76" t="s">
        <v>96</v>
      </c>
      <c r="Q25" s="76" t="s">
        <v>119</v>
      </c>
      <c r="R25" s="76" t="s">
        <v>120</v>
      </c>
      <c r="S25" s="82" t="s">
        <v>209</v>
      </c>
      <c r="T25" s="77" t="s">
        <v>100</v>
      </c>
      <c r="U25" s="73" t="s">
        <v>210</v>
      </c>
      <c r="V25" s="73" t="s">
        <v>12</v>
      </c>
      <c r="W25" s="73" t="s">
        <v>211</v>
      </c>
      <c r="X25" s="78">
        <v>1000000</v>
      </c>
      <c r="Y25" s="78">
        <v>0</v>
      </c>
      <c r="Z25" s="78"/>
      <c r="AA25" s="78">
        <v>0</v>
      </c>
      <c r="AB25" s="78"/>
      <c r="AC25" s="78">
        <v>999000</v>
      </c>
      <c r="AD25" s="78"/>
      <c r="AE25" s="78">
        <f t="shared" si="1"/>
        <v>999000</v>
      </c>
      <c r="AF25" s="78"/>
      <c r="AG25" s="78">
        <f t="shared" si="2"/>
        <v>1000</v>
      </c>
      <c r="AH25" s="79"/>
    </row>
    <row r="26" spans="1:34" ht="66">
      <c r="A26" s="69">
        <v>2</v>
      </c>
      <c r="B26" s="70" t="s">
        <v>212</v>
      </c>
      <c r="C26" s="71">
        <v>550000</v>
      </c>
      <c r="D26" s="72">
        <v>3</v>
      </c>
      <c r="E26" s="71">
        <v>1650000</v>
      </c>
      <c r="F26" s="71">
        <v>0</v>
      </c>
      <c r="G26" s="71">
        <v>0</v>
      </c>
      <c r="H26" s="71">
        <f t="shared" si="0"/>
        <v>1650000</v>
      </c>
      <c r="I26" s="69" t="s">
        <v>198</v>
      </c>
      <c r="J26" s="69" t="s">
        <v>199</v>
      </c>
      <c r="K26" s="69" t="s">
        <v>200</v>
      </c>
      <c r="L26" s="69" t="s">
        <v>19</v>
      </c>
      <c r="M26" s="73" t="s">
        <v>107</v>
      </c>
      <c r="N26" s="69" t="s">
        <v>12</v>
      </c>
      <c r="O26" s="74" t="s">
        <v>108</v>
      </c>
      <c r="P26" s="76" t="s">
        <v>96</v>
      </c>
      <c r="Q26" s="76" t="s">
        <v>119</v>
      </c>
      <c r="R26" s="76" t="s">
        <v>120</v>
      </c>
      <c r="S26" s="82" t="s">
        <v>213</v>
      </c>
      <c r="T26" s="77" t="s">
        <v>100</v>
      </c>
      <c r="U26" s="73" t="s">
        <v>214</v>
      </c>
      <c r="V26" s="73" t="s">
        <v>12</v>
      </c>
      <c r="W26" s="73" t="s">
        <v>215</v>
      </c>
      <c r="X26" s="78">
        <v>1650000</v>
      </c>
      <c r="Y26" s="78">
        <v>0</v>
      </c>
      <c r="Z26" s="78"/>
      <c r="AA26" s="78">
        <v>0</v>
      </c>
      <c r="AB26" s="78"/>
      <c r="AC26" s="78">
        <v>1648500</v>
      </c>
      <c r="AD26" s="78"/>
      <c r="AE26" s="78">
        <f t="shared" si="1"/>
        <v>1648500</v>
      </c>
      <c r="AF26" s="78"/>
      <c r="AG26" s="78">
        <f t="shared" si="2"/>
        <v>1500</v>
      </c>
      <c r="AH26" s="79"/>
    </row>
    <row r="27" spans="1:34" ht="132">
      <c r="A27" s="69">
        <v>2</v>
      </c>
      <c r="B27" s="70" t="s">
        <v>216</v>
      </c>
      <c r="C27" s="71">
        <v>40000</v>
      </c>
      <c r="D27" s="72">
        <v>25</v>
      </c>
      <c r="E27" s="71">
        <v>1000000</v>
      </c>
      <c r="F27" s="71">
        <v>0</v>
      </c>
      <c r="G27" s="71">
        <v>0</v>
      </c>
      <c r="H27" s="71">
        <f t="shared" si="0"/>
        <v>1000000</v>
      </c>
      <c r="I27" s="69" t="s">
        <v>198</v>
      </c>
      <c r="J27" s="69" t="s">
        <v>199</v>
      </c>
      <c r="K27" s="69" t="s">
        <v>200</v>
      </c>
      <c r="L27" s="69" t="s">
        <v>19</v>
      </c>
      <c r="M27" s="73" t="s">
        <v>107</v>
      </c>
      <c r="N27" s="69" t="s">
        <v>12</v>
      </c>
      <c r="O27" s="74" t="s">
        <v>108</v>
      </c>
      <c r="P27" s="76" t="s">
        <v>96</v>
      </c>
      <c r="Q27" s="76" t="s">
        <v>119</v>
      </c>
      <c r="R27" s="76" t="s">
        <v>120</v>
      </c>
      <c r="S27" s="82" t="s">
        <v>217</v>
      </c>
      <c r="T27" s="77" t="s">
        <v>100</v>
      </c>
      <c r="U27" s="73" t="s">
        <v>218</v>
      </c>
      <c r="V27" s="73" t="s">
        <v>12</v>
      </c>
      <c r="W27" s="73" t="s">
        <v>219</v>
      </c>
      <c r="X27" s="78">
        <v>1000000</v>
      </c>
      <c r="Y27" s="78">
        <v>0</v>
      </c>
      <c r="Z27" s="78"/>
      <c r="AA27" s="78">
        <v>0</v>
      </c>
      <c r="AB27" s="78"/>
      <c r="AC27" s="78">
        <v>992500</v>
      </c>
      <c r="AD27" s="78"/>
      <c r="AE27" s="78">
        <f t="shared" si="1"/>
        <v>992500</v>
      </c>
      <c r="AF27" s="78"/>
      <c r="AG27" s="78">
        <f t="shared" si="2"/>
        <v>7500</v>
      </c>
      <c r="AH27" s="79"/>
    </row>
    <row r="28" spans="1:34" ht="132">
      <c r="A28" s="69">
        <v>2</v>
      </c>
      <c r="B28" s="70" t="s">
        <v>220</v>
      </c>
      <c r="C28" s="71">
        <v>500000</v>
      </c>
      <c r="D28" s="72">
        <v>1</v>
      </c>
      <c r="E28" s="71">
        <v>500000</v>
      </c>
      <c r="F28" s="71">
        <v>0</v>
      </c>
      <c r="G28" s="71">
        <v>0</v>
      </c>
      <c r="H28" s="71">
        <f t="shared" si="0"/>
        <v>500000</v>
      </c>
      <c r="I28" s="69" t="s">
        <v>188</v>
      </c>
      <c r="J28" s="69" t="s">
        <v>189</v>
      </c>
      <c r="K28" s="69" t="s">
        <v>189</v>
      </c>
      <c r="L28" s="69" t="s">
        <v>19</v>
      </c>
      <c r="M28" s="73" t="s">
        <v>107</v>
      </c>
      <c r="N28" s="69" t="s">
        <v>12</v>
      </c>
      <c r="O28" s="74" t="s">
        <v>108</v>
      </c>
      <c r="P28" s="76" t="s">
        <v>96</v>
      </c>
      <c r="Q28" s="76" t="s">
        <v>119</v>
      </c>
      <c r="R28" s="76" t="s">
        <v>120</v>
      </c>
      <c r="S28" s="82" t="s">
        <v>221</v>
      </c>
      <c r="T28" s="77" t="s">
        <v>100</v>
      </c>
      <c r="U28" s="73" t="s">
        <v>222</v>
      </c>
      <c r="V28" s="73" t="s">
        <v>12</v>
      </c>
      <c r="W28" s="73" t="s">
        <v>223</v>
      </c>
      <c r="X28" s="78">
        <v>500000</v>
      </c>
      <c r="Y28" s="78">
        <v>0</v>
      </c>
      <c r="Z28" s="78"/>
      <c r="AA28" s="78">
        <v>0</v>
      </c>
      <c r="AB28" s="78"/>
      <c r="AC28" s="78">
        <v>485000</v>
      </c>
      <c r="AD28" s="78"/>
      <c r="AE28" s="78">
        <f t="shared" si="1"/>
        <v>485000</v>
      </c>
      <c r="AF28" s="78"/>
      <c r="AG28" s="78">
        <f t="shared" si="2"/>
        <v>15000</v>
      </c>
      <c r="AH28" s="79"/>
    </row>
    <row r="29" spans="1:34" ht="132">
      <c r="A29" s="69">
        <v>2</v>
      </c>
      <c r="B29" s="70" t="s">
        <v>224</v>
      </c>
      <c r="C29" s="71">
        <v>1235000</v>
      </c>
      <c r="D29" s="72">
        <v>1</v>
      </c>
      <c r="E29" s="71">
        <v>1235000</v>
      </c>
      <c r="F29" s="71">
        <v>0</v>
      </c>
      <c r="G29" s="71">
        <v>0</v>
      </c>
      <c r="H29" s="71">
        <f t="shared" si="0"/>
        <v>1235000</v>
      </c>
      <c r="I29" s="69" t="s">
        <v>225</v>
      </c>
      <c r="J29" s="69" t="s">
        <v>226</v>
      </c>
      <c r="K29" s="69" t="s">
        <v>227</v>
      </c>
      <c r="L29" s="69" t="s">
        <v>19</v>
      </c>
      <c r="M29" s="73" t="s">
        <v>228</v>
      </c>
      <c r="N29" s="69" t="s">
        <v>15</v>
      </c>
      <c r="O29" s="74" t="s">
        <v>108</v>
      </c>
      <c r="P29" s="76" t="s">
        <v>96</v>
      </c>
      <c r="Q29" s="76" t="s">
        <v>119</v>
      </c>
      <c r="R29" s="76" t="s">
        <v>120</v>
      </c>
      <c r="S29" s="82" t="s">
        <v>229</v>
      </c>
      <c r="T29" s="77" t="s">
        <v>100</v>
      </c>
      <c r="U29" s="73" t="s">
        <v>230</v>
      </c>
      <c r="V29" s="73" t="s">
        <v>131</v>
      </c>
      <c r="W29" s="73" t="s">
        <v>231</v>
      </c>
      <c r="X29" s="78">
        <v>1235000</v>
      </c>
      <c r="Y29" s="78">
        <v>0</v>
      </c>
      <c r="Z29" s="78"/>
      <c r="AA29" s="78">
        <v>0</v>
      </c>
      <c r="AB29" s="78"/>
      <c r="AC29" s="78">
        <v>1230000</v>
      </c>
      <c r="AD29" s="78"/>
      <c r="AE29" s="78">
        <f t="shared" si="1"/>
        <v>1230000</v>
      </c>
      <c r="AF29" s="78"/>
      <c r="AG29" s="78">
        <f t="shared" si="2"/>
        <v>5000</v>
      </c>
      <c r="AH29" s="79"/>
    </row>
    <row r="30" spans="1:34" ht="198">
      <c r="A30" s="69">
        <v>2</v>
      </c>
      <c r="B30" s="70" t="s">
        <v>232</v>
      </c>
      <c r="C30" s="71">
        <v>1200000</v>
      </c>
      <c r="D30" s="72">
        <v>1</v>
      </c>
      <c r="E30" s="71">
        <v>1200000</v>
      </c>
      <c r="F30" s="71">
        <v>0</v>
      </c>
      <c r="G30" s="71">
        <v>0</v>
      </c>
      <c r="H30" s="71">
        <f t="shared" si="0"/>
        <v>1200000</v>
      </c>
      <c r="I30" s="69" t="s">
        <v>225</v>
      </c>
      <c r="J30" s="69" t="s">
        <v>226</v>
      </c>
      <c r="K30" s="69" t="s">
        <v>227</v>
      </c>
      <c r="L30" s="69" t="s">
        <v>19</v>
      </c>
      <c r="M30" s="73" t="s">
        <v>228</v>
      </c>
      <c r="N30" s="69" t="s">
        <v>15</v>
      </c>
      <c r="O30" s="74" t="s">
        <v>108</v>
      </c>
      <c r="P30" s="76" t="s">
        <v>96</v>
      </c>
      <c r="Q30" s="76" t="s">
        <v>119</v>
      </c>
      <c r="R30" s="76" t="s">
        <v>120</v>
      </c>
      <c r="S30" s="82" t="s">
        <v>233</v>
      </c>
      <c r="T30" s="77" t="s">
        <v>100</v>
      </c>
      <c r="U30" s="73" t="s">
        <v>234</v>
      </c>
      <c r="V30" s="73" t="s">
        <v>131</v>
      </c>
      <c r="W30" s="73" t="s">
        <v>235</v>
      </c>
      <c r="X30" s="78">
        <v>1200000</v>
      </c>
      <c r="Y30" s="78">
        <v>0</v>
      </c>
      <c r="Z30" s="78"/>
      <c r="AA30" s="78">
        <v>0</v>
      </c>
      <c r="AB30" s="78"/>
      <c r="AC30" s="78">
        <v>1198000</v>
      </c>
      <c r="AD30" s="78"/>
      <c r="AE30" s="78">
        <f t="shared" si="1"/>
        <v>1198000</v>
      </c>
      <c r="AF30" s="78"/>
      <c r="AG30" s="78">
        <f t="shared" si="2"/>
        <v>2000</v>
      </c>
      <c r="AH30" s="79"/>
    </row>
    <row r="31" spans="1:34" ht="132">
      <c r="A31" s="69">
        <v>2</v>
      </c>
      <c r="B31" s="70" t="s">
        <v>236</v>
      </c>
      <c r="C31" s="71">
        <v>5000000</v>
      </c>
      <c r="D31" s="72">
        <v>1</v>
      </c>
      <c r="E31" s="71">
        <v>5000000</v>
      </c>
      <c r="F31" s="71">
        <v>0</v>
      </c>
      <c r="G31" s="71">
        <v>0</v>
      </c>
      <c r="H31" s="71">
        <f t="shared" si="0"/>
        <v>5000000</v>
      </c>
      <c r="I31" s="69" t="s">
        <v>188</v>
      </c>
      <c r="J31" s="69" t="s">
        <v>189</v>
      </c>
      <c r="K31" s="69" t="s">
        <v>189</v>
      </c>
      <c r="L31" s="69" t="s">
        <v>19</v>
      </c>
      <c r="M31" s="73" t="s">
        <v>107</v>
      </c>
      <c r="N31" s="69" t="s">
        <v>12</v>
      </c>
      <c r="O31" s="74" t="s">
        <v>108</v>
      </c>
      <c r="P31" s="76" t="s">
        <v>96</v>
      </c>
      <c r="Q31" s="76" t="s">
        <v>119</v>
      </c>
      <c r="R31" s="76" t="s">
        <v>120</v>
      </c>
      <c r="S31" s="82" t="s">
        <v>237</v>
      </c>
      <c r="T31" s="77" t="s">
        <v>100</v>
      </c>
      <c r="U31" s="73" t="s">
        <v>238</v>
      </c>
      <c r="V31" s="73" t="s">
        <v>12</v>
      </c>
      <c r="W31" s="73" t="s">
        <v>239</v>
      </c>
      <c r="X31" s="78">
        <v>5000000</v>
      </c>
      <c r="Y31" s="78">
        <v>0</v>
      </c>
      <c r="Z31" s="78"/>
      <c r="AA31" s="78">
        <v>0</v>
      </c>
      <c r="AB31" s="78"/>
      <c r="AC31" s="78">
        <v>4979000</v>
      </c>
      <c r="AD31" s="78"/>
      <c r="AE31" s="78">
        <f t="shared" si="1"/>
        <v>4979000</v>
      </c>
      <c r="AF31" s="78"/>
      <c r="AG31" s="78">
        <f t="shared" si="2"/>
        <v>21000</v>
      </c>
      <c r="AH31" s="79"/>
    </row>
    <row r="32" spans="1:34" ht="132">
      <c r="A32" s="69">
        <v>2</v>
      </c>
      <c r="B32" s="70" t="s">
        <v>240</v>
      </c>
      <c r="C32" s="71">
        <v>1580000</v>
      </c>
      <c r="D32" s="72">
        <v>1</v>
      </c>
      <c r="E32" s="71">
        <v>1580000</v>
      </c>
      <c r="F32" s="71">
        <v>0</v>
      </c>
      <c r="G32" s="71">
        <v>0</v>
      </c>
      <c r="H32" s="71">
        <f t="shared" si="0"/>
        <v>1580000</v>
      </c>
      <c r="I32" s="69" t="s">
        <v>188</v>
      </c>
      <c r="J32" s="69" t="s">
        <v>189</v>
      </c>
      <c r="K32" s="69" t="s">
        <v>189</v>
      </c>
      <c r="L32" s="69" t="s">
        <v>19</v>
      </c>
      <c r="M32" s="73" t="s">
        <v>107</v>
      </c>
      <c r="N32" s="69" t="s">
        <v>12</v>
      </c>
      <c r="O32" s="74" t="s">
        <v>108</v>
      </c>
      <c r="P32" s="76" t="s">
        <v>96</v>
      </c>
      <c r="Q32" s="76" t="s">
        <v>119</v>
      </c>
      <c r="R32" s="76" t="s">
        <v>120</v>
      </c>
      <c r="S32" s="82" t="s">
        <v>241</v>
      </c>
      <c r="T32" s="77" t="s">
        <v>100</v>
      </c>
      <c r="U32" s="73" t="s">
        <v>242</v>
      </c>
      <c r="V32" s="73" t="s">
        <v>12</v>
      </c>
      <c r="W32" s="73" t="s">
        <v>243</v>
      </c>
      <c r="X32" s="78">
        <v>1580000</v>
      </c>
      <c r="Y32" s="78">
        <v>0</v>
      </c>
      <c r="Z32" s="78"/>
      <c r="AA32" s="78">
        <v>0</v>
      </c>
      <c r="AB32" s="78"/>
      <c r="AC32" s="78">
        <v>1557000</v>
      </c>
      <c r="AD32" s="78"/>
      <c r="AE32" s="78">
        <f t="shared" si="1"/>
        <v>1557000</v>
      </c>
      <c r="AF32" s="78"/>
      <c r="AG32" s="78">
        <f t="shared" si="2"/>
        <v>23000</v>
      </c>
      <c r="AH32" s="79"/>
    </row>
    <row r="33" spans="1:34" ht="99">
      <c r="A33" s="69">
        <v>2</v>
      </c>
      <c r="B33" s="70" t="s">
        <v>244</v>
      </c>
      <c r="C33" s="71">
        <v>2500000</v>
      </c>
      <c r="D33" s="72">
        <v>1</v>
      </c>
      <c r="E33" s="71">
        <v>2500000</v>
      </c>
      <c r="F33" s="71">
        <v>0</v>
      </c>
      <c r="G33" s="71">
        <v>0</v>
      </c>
      <c r="H33" s="71">
        <f t="shared" si="0"/>
        <v>2500000</v>
      </c>
      <c r="I33" s="69" t="s">
        <v>188</v>
      </c>
      <c r="J33" s="69" t="s">
        <v>189</v>
      </c>
      <c r="K33" s="69" t="s">
        <v>189</v>
      </c>
      <c r="L33" s="69" t="s">
        <v>19</v>
      </c>
      <c r="M33" s="73" t="s">
        <v>107</v>
      </c>
      <c r="N33" s="69" t="s">
        <v>12</v>
      </c>
      <c r="O33" s="74" t="s">
        <v>108</v>
      </c>
      <c r="P33" s="76" t="s">
        <v>96</v>
      </c>
      <c r="Q33" s="76" t="s">
        <v>119</v>
      </c>
      <c r="R33" s="76" t="s">
        <v>120</v>
      </c>
      <c r="S33" s="82" t="s">
        <v>245</v>
      </c>
      <c r="T33" s="77" t="s">
        <v>100</v>
      </c>
      <c r="U33" s="73" t="s">
        <v>246</v>
      </c>
      <c r="V33" s="73" t="s">
        <v>12</v>
      </c>
      <c r="W33" s="73" t="s">
        <v>247</v>
      </c>
      <c r="X33" s="78">
        <v>2500000</v>
      </c>
      <c r="Y33" s="78">
        <v>0</v>
      </c>
      <c r="Z33" s="78"/>
      <c r="AA33" s="78">
        <v>2498450</v>
      </c>
      <c r="AB33" s="78"/>
      <c r="AC33" s="78">
        <v>0</v>
      </c>
      <c r="AD33" s="78"/>
      <c r="AE33" s="78">
        <f t="shared" si="1"/>
        <v>2498450</v>
      </c>
      <c r="AF33" s="78"/>
      <c r="AG33" s="78">
        <f t="shared" si="2"/>
        <v>1550</v>
      </c>
      <c r="AH33" s="79"/>
    </row>
    <row r="34" spans="1:34" ht="132">
      <c r="A34" s="69">
        <v>2</v>
      </c>
      <c r="B34" s="70" t="s">
        <v>248</v>
      </c>
      <c r="C34" s="71">
        <v>1200000</v>
      </c>
      <c r="D34" s="72">
        <v>2</v>
      </c>
      <c r="E34" s="71">
        <v>2400000</v>
      </c>
      <c r="F34" s="71">
        <v>0</v>
      </c>
      <c r="G34" s="71">
        <v>0</v>
      </c>
      <c r="H34" s="71">
        <f t="shared" si="0"/>
        <v>2400000</v>
      </c>
      <c r="I34" s="69" t="s">
        <v>198</v>
      </c>
      <c r="J34" s="69" t="s">
        <v>199</v>
      </c>
      <c r="K34" s="69" t="s">
        <v>200</v>
      </c>
      <c r="L34" s="69" t="s">
        <v>19</v>
      </c>
      <c r="M34" s="73" t="s">
        <v>107</v>
      </c>
      <c r="N34" s="69" t="s">
        <v>12</v>
      </c>
      <c r="O34" s="74" t="s">
        <v>108</v>
      </c>
      <c r="P34" s="76" t="s">
        <v>96</v>
      </c>
      <c r="Q34" s="76" t="s">
        <v>119</v>
      </c>
      <c r="R34" s="76" t="s">
        <v>120</v>
      </c>
      <c r="S34" s="82" t="s">
        <v>249</v>
      </c>
      <c r="T34" s="77" t="s">
        <v>100</v>
      </c>
      <c r="U34" s="73" t="s">
        <v>250</v>
      </c>
      <c r="V34" s="73" t="s">
        <v>12</v>
      </c>
      <c r="W34" s="73" t="s">
        <v>251</v>
      </c>
      <c r="X34" s="78">
        <v>2400000</v>
      </c>
      <c r="Y34" s="78">
        <v>0</v>
      </c>
      <c r="Z34" s="78"/>
      <c r="AA34" s="78">
        <v>0</v>
      </c>
      <c r="AB34" s="78"/>
      <c r="AC34" s="78">
        <v>2398000</v>
      </c>
      <c r="AD34" s="78"/>
      <c r="AE34" s="78">
        <f t="shared" si="1"/>
        <v>2398000</v>
      </c>
      <c r="AF34" s="78"/>
      <c r="AG34" s="78">
        <f t="shared" si="2"/>
        <v>2000</v>
      </c>
      <c r="AH34" s="79"/>
    </row>
    <row r="35" spans="1:34" ht="132">
      <c r="A35" s="69">
        <v>2</v>
      </c>
      <c r="B35" s="70" t="s">
        <v>252</v>
      </c>
      <c r="C35" s="71">
        <v>1450000</v>
      </c>
      <c r="D35" s="72">
        <v>1</v>
      </c>
      <c r="E35" s="71">
        <v>1450000</v>
      </c>
      <c r="F35" s="71">
        <v>0</v>
      </c>
      <c r="G35" s="71">
        <v>0</v>
      </c>
      <c r="H35" s="71">
        <f t="shared" si="0"/>
        <v>1450000</v>
      </c>
      <c r="I35" s="69" t="s">
        <v>188</v>
      </c>
      <c r="J35" s="69" t="s">
        <v>189</v>
      </c>
      <c r="K35" s="69" t="s">
        <v>189</v>
      </c>
      <c r="L35" s="69" t="s">
        <v>19</v>
      </c>
      <c r="M35" s="73" t="s">
        <v>107</v>
      </c>
      <c r="N35" s="69" t="s">
        <v>12</v>
      </c>
      <c r="O35" s="74" t="s">
        <v>108</v>
      </c>
      <c r="P35" s="76" t="s">
        <v>96</v>
      </c>
      <c r="Q35" s="76" t="s">
        <v>119</v>
      </c>
      <c r="R35" s="76" t="s">
        <v>120</v>
      </c>
      <c r="S35" s="82" t="s">
        <v>253</v>
      </c>
      <c r="T35" s="77" t="s">
        <v>100</v>
      </c>
      <c r="U35" s="73" t="s">
        <v>254</v>
      </c>
      <c r="V35" s="73" t="s">
        <v>12</v>
      </c>
      <c r="W35" s="73" t="s">
        <v>255</v>
      </c>
      <c r="X35" s="78">
        <v>1450000</v>
      </c>
      <c r="Y35" s="78">
        <v>0</v>
      </c>
      <c r="Z35" s="78"/>
      <c r="AA35" s="78">
        <v>0</v>
      </c>
      <c r="AB35" s="78"/>
      <c r="AC35" s="78">
        <v>1444500</v>
      </c>
      <c r="AD35" s="78"/>
      <c r="AE35" s="78">
        <f t="shared" si="1"/>
        <v>1444500</v>
      </c>
      <c r="AF35" s="78"/>
      <c r="AG35" s="78">
        <f t="shared" si="2"/>
        <v>5500</v>
      </c>
      <c r="AH35" s="79"/>
    </row>
    <row r="36" spans="1:34" ht="132">
      <c r="A36" s="69">
        <v>2</v>
      </c>
      <c r="B36" s="70" t="s">
        <v>256</v>
      </c>
      <c r="C36" s="71">
        <v>1760000</v>
      </c>
      <c r="D36" s="72">
        <v>1</v>
      </c>
      <c r="E36" s="71">
        <v>1760000</v>
      </c>
      <c r="F36" s="71">
        <v>0</v>
      </c>
      <c r="G36" s="71">
        <v>0</v>
      </c>
      <c r="H36" s="71">
        <f t="shared" si="0"/>
        <v>1760000</v>
      </c>
      <c r="I36" s="69" t="s">
        <v>188</v>
      </c>
      <c r="J36" s="69" t="s">
        <v>189</v>
      </c>
      <c r="K36" s="69" t="s">
        <v>189</v>
      </c>
      <c r="L36" s="69" t="s">
        <v>19</v>
      </c>
      <c r="M36" s="73" t="s">
        <v>107</v>
      </c>
      <c r="N36" s="69" t="s">
        <v>12</v>
      </c>
      <c r="O36" s="74" t="s">
        <v>108</v>
      </c>
      <c r="P36" s="76" t="s">
        <v>96</v>
      </c>
      <c r="Q36" s="76" t="s">
        <v>119</v>
      </c>
      <c r="R36" s="76" t="s">
        <v>120</v>
      </c>
      <c r="S36" s="82" t="s">
        <v>257</v>
      </c>
      <c r="T36" s="77" t="s">
        <v>100</v>
      </c>
      <c r="U36" s="73" t="s">
        <v>258</v>
      </c>
      <c r="V36" s="73" t="s">
        <v>12</v>
      </c>
      <c r="W36" s="73" t="s">
        <v>259</v>
      </c>
      <c r="X36" s="78">
        <v>1760000</v>
      </c>
      <c r="Y36" s="78">
        <v>0</v>
      </c>
      <c r="Z36" s="78"/>
      <c r="AA36" s="78">
        <v>0</v>
      </c>
      <c r="AB36" s="78"/>
      <c r="AC36" s="78">
        <v>1750000</v>
      </c>
      <c r="AD36" s="78"/>
      <c r="AE36" s="78">
        <f t="shared" si="1"/>
        <v>1750000</v>
      </c>
      <c r="AF36" s="78"/>
      <c r="AG36" s="78">
        <f t="shared" si="2"/>
        <v>10000</v>
      </c>
      <c r="AH36" s="79"/>
    </row>
    <row r="37" spans="1:34" ht="165">
      <c r="A37" s="69">
        <v>2</v>
      </c>
      <c r="B37" s="70" t="s">
        <v>260</v>
      </c>
      <c r="C37" s="71">
        <v>4000000</v>
      </c>
      <c r="D37" s="72">
        <v>1</v>
      </c>
      <c r="E37" s="71">
        <v>4000000</v>
      </c>
      <c r="F37" s="71">
        <v>0</v>
      </c>
      <c r="G37" s="71">
        <v>0</v>
      </c>
      <c r="H37" s="71">
        <f t="shared" si="0"/>
        <v>4000000</v>
      </c>
      <c r="I37" s="69" t="s">
        <v>225</v>
      </c>
      <c r="J37" s="69" t="s">
        <v>226</v>
      </c>
      <c r="K37" s="69" t="s">
        <v>227</v>
      </c>
      <c r="L37" s="69" t="s">
        <v>19</v>
      </c>
      <c r="M37" s="73" t="s">
        <v>228</v>
      </c>
      <c r="N37" s="69" t="s">
        <v>15</v>
      </c>
      <c r="O37" s="74" t="s">
        <v>108</v>
      </c>
      <c r="P37" s="76" t="s">
        <v>96</v>
      </c>
      <c r="Q37" s="76" t="s">
        <v>119</v>
      </c>
      <c r="R37" s="76" t="s">
        <v>120</v>
      </c>
      <c r="S37" s="82" t="s">
        <v>261</v>
      </c>
      <c r="T37" s="77" t="s">
        <v>100</v>
      </c>
      <c r="U37" s="73" t="s">
        <v>262</v>
      </c>
      <c r="V37" s="73" t="s">
        <v>131</v>
      </c>
      <c r="W37" s="73" t="s">
        <v>263</v>
      </c>
      <c r="X37" s="78">
        <v>4000000</v>
      </c>
      <c r="Y37" s="78">
        <v>0</v>
      </c>
      <c r="Z37" s="78"/>
      <c r="AA37" s="78">
        <v>0</v>
      </c>
      <c r="AB37" s="78"/>
      <c r="AC37" s="78">
        <v>3981308</v>
      </c>
      <c r="AD37" s="78"/>
      <c r="AE37" s="78">
        <f t="shared" si="1"/>
        <v>3981308</v>
      </c>
      <c r="AF37" s="78"/>
      <c r="AG37" s="78">
        <f t="shared" si="2"/>
        <v>18692</v>
      </c>
      <c r="AH37" s="79"/>
    </row>
    <row r="38" spans="1:34" ht="132">
      <c r="A38" s="69">
        <v>2</v>
      </c>
      <c r="B38" s="70" t="s">
        <v>264</v>
      </c>
      <c r="C38" s="71">
        <v>2800000</v>
      </c>
      <c r="D38" s="72">
        <v>1</v>
      </c>
      <c r="E38" s="71">
        <v>2800000</v>
      </c>
      <c r="F38" s="71">
        <v>0</v>
      </c>
      <c r="G38" s="71">
        <v>0</v>
      </c>
      <c r="H38" s="71">
        <f t="shared" si="0"/>
        <v>2800000</v>
      </c>
      <c r="I38" s="69" t="s">
        <v>225</v>
      </c>
      <c r="J38" s="69" t="s">
        <v>226</v>
      </c>
      <c r="K38" s="69" t="s">
        <v>227</v>
      </c>
      <c r="L38" s="69" t="s">
        <v>19</v>
      </c>
      <c r="M38" s="73" t="s">
        <v>228</v>
      </c>
      <c r="N38" s="69" t="s">
        <v>15</v>
      </c>
      <c r="O38" s="74" t="s">
        <v>108</v>
      </c>
      <c r="P38" s="76" t="s">
        <v>96</v>
      </c>
      <c r="Q38" s="76" t="s">
        <v>119</v>
      </c>
      <c r="R38" s="76" t="s">
        <v>120</v>
      </c>
      <c r="S38" s="82" t="s">
        <v>265</v>
      </c>
      <c r="T38" s="77" t="s">
        <v>100</v>
      </c>
      <c r="U38" s="73" t="s">
        <v>266</v>
      </c>
      <c r="V38" s="73" t="s">
        <v>131</v>
      </c>
      <c r="W38" s="73" t="s">
        <v>267</v>
      </c>
      <c r="X38" s="78">
        <v>2800000</v>
      </c>
      <c r="Y38" s="78">
        <v>0</v>
      </c>
      <c r="Z38" s="78"/>
      <c r="AA38" s="78">
        <v>0</v>
      </c>
      <c r="AB38" s="78"/>
      <c r="AC38" s="78">
        <v>2795000</v>
      </c>
      <c r="AD38" s="78"/>
      <c r="AE38" s="78">
        <f t="shared" si="1"/>
        <v>2795000</v>
      </c>
      <c r="AF38" s="78"/>
      <c r="AG38" s="78">
        <f t="shared" si="2"/>
        <v>5000</v>
      </c>
      <c r="AH38" s="79"/>
    </row>
    <row r="39" spans="1:34" ht="132">
      <c r="A39" s="69">
        <v>2</v>
      </c>
      <c r="B39" s="70" t="s">
        <v>268</v>
      </c>
      <c r="C39" s="71">
        <v>1500000</v>
      </c>
      <c r="D39" s="72">
        <v>1</v>
      </c>
      <c r="E39" s="71">
        <v>1500000</v>
      </c>
      <c r="F39" s="71">
        <v>0</v>
      </c>
      <c r="G39" s="71">
        <v>0</v>
      </c>
      <c r="H39" s="71">
        <f t="shared" si="0"/>
        <v>1500000</v>
      </c>
      <c r="I39" s="69" t="s">
        <v>225</v>
      </c>
      <c r="J39" s="69" t="s">
        <v>226</v>
      </c>
      <c r="K39" s="69" t="s">
        <v>227</v>
      </c>
      <c r="L39" s="69" t="s">
        <v>19</v>
      </c>
      <c r="M39" s="73" t="s">
        <v>228</v>
      </c>
      <c r="N39" s="69" t="s">
        <v>15</v>
      </c>
      <c r="O39" s="74" t="s">
        <v>108</v>
      </c>
      <c r="P39" s="76" t="s">
        <v>96</v>
      </c>
      <c r="Q39" s="76" t="s">
        <v>119</v>
      </c>
      <c r="R39" s="76" t="s">
        <v>120</v>
      </c>
      <c r="S39" s="82" t="s">
        <v>269</v>
      </c>
      <c r="T39" s="77" t="s">
        <v>100</v>
      </c>
      <c r="U39" s="73" t="s">
        <v>270</v>
      </c>
      <c r="V39" s="73" t="s">
        <v>131</v>
      </c>
      <c r="W39" s="73" t="s">
        <v>271</v>
      </c>
      <c r="X39" s="78">
        <v>1500000</v>
      </c>
      <c r="Y39" s="78">
        <v>0</v>
      </c>
      <c r="Z39" s="78"/>
      <c r="AA39" s="78">
        <v>0</v>
      </c>
      <c r="AB39" s="78"/>
      <c r="AC39" s="78">
        <v>1495000</v>
      </c>
      <c r="AD39" s="78"/>
      <c r="AE39" s="78">
        <f t="shared" si="1"/>
        <v>1495000</v>
      </c>
      <c r="AF39" s="78"/>
      <c r="AG39" s="78">
        <f t="shared" si="2"/>
        <v>5000</v>
      </c>
      <c r="AH39" s="79"/>
    </row>
    <row r="40" spans="1:34" ht="165">
      <c r="A40" s="69">
        <v>2</v>
      </c>
      <c r="B40" s="70" t="s">
        <v>272</v>
      </c>
      <c r="C40" s="71">
        <v>8829300</v>
      </c>
      <c r="D40" s="72">
        <v>1</v>
      </c>
      <c r="E40" s="71">
        <v>8829300</v>
      </c>
      <c r="F40" s="71">
        <v>0</v>
      </c>
      <c r="G40" s="71">
        <v>0</v>
      </c>
      <c r="H40" s="71">
        <f t="shared" si="0"/>
        <v>8829300</v>
      </c>
      <c r="I40" s="69" t="s">
        <v>273</v>
      </c>
      <c r="J40" s="69" t="s">
        <v>274</v>
      </c>
      <c r="K40" s="69" t="s">
        <v>274</v>
      </c>
      <c r="L40" s="69" t="s">
        <v>20</v>
      </c>
      <c r="M40" s="73" t="s">
        <v>118</v>
      </c>
      <c r="N40" s="69" t="s">
        <v>12</v>
      </c>
      <c r="O40" s="74" t="s">
        <v>95</v>
      </c>
      <c r="P40" s="76" t="s">
        <v>96</v>
      </c>
      <c r="Q40" s="76" t="s">
        <v>119</v>
      </c>
      <c r="R40" s="76" t="s">
        <v>120</v>
      </c>
      <c r="S40" s="77" t="s">
        <v>275</v>
      </c>
      <c r="T40" s="77" t="s">
        <v>100</v>
      </c>
      <c r="U40" s="73" t="s">
        <v>276</v>
      </c>
      <c r="V40" s="73" t="s">
        <v>12</v>
      </c>
      <c r="W40" s="73" t="s">
        <v>277</v>
      </c>
      <c r="X40" s="78">
        <v>8829000</v>
      </c>
      <c r="Y40" s="78">
        <v>0</v>
      </c>
      <c r="Z40" s="78"/>
      <c r="AA40" s="78">
        <v>8630448.8699999992</v>
      </c>
      <c r="AB40" s="78"/>
      <c r="AC40" s="78">
        <v>0</v>
      </c>
      <c r="AD40" s="78"/>
      <c r="AE40" s="78">
        <f t="shared" si="1"/>
        <v>8630448.8699999992</v>
      </c>
      <c r="AF40" s="78"/>
      <c r="AG40" s="78">
        <f t="shared" si="2"/>
        <v>198551.13000000082</v>
      </c>
      <c r="AH40" s="79"/>
    </row>
    <row r="41" spans="1:34" ht="165">
      <c r="A41" s="69">
        <v>2</v>
      </c>
      <c r="B41" s="70" t="s">
        <v>278</v>
      </c>
      <c r="C41" s="71">
        <v>14065900</v>
      </c>
      <c r="D41" s="72">
        <v>1</v>
      </c>
      <c r="E41" s="71">
        <v>14065900</v>
      </c>
      <c r="F41" s="71">
        <v>0</v>
      </c>
      <c r="G41" s="71">
        <v>0</v>
      </c>
      <c r="H41" s="71">
        <f t="shared" si="0"/>
        <v>14065900</v>
      </c>
      <c r="I41" s="69" t="s">
        <v>198</v>
      </c>
      <c r="J41" s="69" t="s">
        <v>199</v>
      </c>
      <c r="K41" s="69" t="s">
        <v>200</v>
      </c>
      <c r="L41" s="69" t="s">
        <v>19</v>
      </c>
      <c r="M41" s="73" t="s">
        <v>107</v>
      </c>
      <c r="N41" s="69" t="s">
        <v>12</v>
      </c>
      <c r="O41" s="74" t="s">
        <v>95</v>
      </c>
      <c r="P41" s="76" t="s">
        <v>96</v>
      </c>
      <c r="Q41" s="76" t="s">
        <v>119</v>
      </c>
      <c r="R41" s="76" t="s">
        <v>120</v>
      </c>
      <c r="S41" s="77" t="s">
        <v>279</v>
      </c>
      <c r="T41" s="77" t="s">
        <v>100</v>
      </c>
      <c r="U41" s="73" t="s">
        <v>280</v>
      </c>
      <c r="V41" s="73" t="s">
        <v>12</v>
      </c>
      <c r="W41" s="73" t="s">
        <v>281</v>
      </c>
      <c r="X41" s="78">
        <v>14065900</v>
      </c>
      <c r="Y41" s="78">
        <v>0</v>
      </c>
      <c r="Z41" s="78"/>
      <c r="AA41" s="78">
        <v>13867146.48</v>
      </c>
      <c r="AB41" s="78"/>
      <c r="AC41" s="78">
        <v>0</v>
      </c>
      <c r="AD41" s="78"/>
      <c r="AE41" s="78">
        <f t="shared" si="1"/>
        <v>13867146.48</v>
      </c>
      <c r="AF41" s="78"/>
      <c r="AG41" s="78">
        <f t="shared" si="2"/>
        <v>198753.51999999955</v>
      </c>
      <c r="AH41" s="79"/>
    </row>
    <row r="42" spans="1:34" ht="165">
      <c r="A42" s="69">
        <v>3</v>
      </c>
      <c r="B42" s="70" t="s">
        <v>282</v>
      </c>
      <c r="C42" s="71">
        <v>98300</v>
      </c>
      <c r="D42" s="72">
        <v>1</v>
      </c>
      <c r="E42" s="71">
        <v>98300</v>
      </c>
      <c r="F42" s="71">
        <v>0</v>
      </c>
      <c r="G42" s="71">
        <v>0</v>
      </c>
      <c r="H42" s="71">
        <f t="shared" si="0"/>
        <v>98300</v>
      </c>
      <c r="I42" s="69" t="s">
        <v>283</v>
      </c>
      <c r="J42" s="69" t="s">
        <v>284</v>
      </c>
      <c r="K42" s="69" t="s">
        <v>285</v>
      </c>
      <c r="L42" s="69" t="s">
        <v>26</v>
      </c>
      <c r="M42" s="73" t="s">
        <v>94</v>
      </c>
      <c r="N42" s="73" t="s">
        <v>12</v>
      </c>
      <c r="O42" s="74" t="s">
        <v>95</v>
      </c>
      <c r="P42" s="75" t="s">
        <v>96</v>
      </c>
      <c r="Q42" s="76" t="s">
        <v>97</v>
      </c>
      <c r="R42" s="76" t="s">
        <v>98</v>
      </c>
      <c r="S42" s="77" t="s">
        <v>286</v>
      </c>
      <c r="T42" s="77" t="s">
        <v>100</v>
      </c>
      <c r="U42" s="73" t="s">
        <v>287</v>
      </c>
      <c r="V42" s="73" t="s">
        <v>12</v>
      </c>
      <c r="W42" s="73" t="s">
        <v>288</v>
      </c>
      <c r="X42" s="78">
        <v>98300</v>
      </c>
      <c r="Y42" s="78">
        <v>0</v>
      </c>
      <c r="Z42" s="78"/>
      <c r="AA42" s="78">
        <v>0</v>
      </c>
      <c r="AB42" s="78"/>
      <c r="AC42" s="78">
        <v>97500</v>
      </c>
      <c r="AD42" s="78"/>
      <c r="AE42" s="78">
        <f t="shared" si="1"/>
        <v>97500</v>
      </c>
      <c r="AF42" s="78"/>
      <c r="AG42" s="78">
        <f t="shared" si="2"/>
        <v>800</v>
      </c>
      <c r="AH42" s="79"/>
    </row>
    <row r="43" spans="1:34" ht="165">
      <c r="A43" s="69">
        <v>3</v>
      </c>
      <c r="B43" s="70" t="s">
        <v>289</v>
      </c>
      <c r="C43" s="71">
        <v>124000</v>
      </c>
      <c r="D43" s="72">
        <v>1</v>
      </c>
      <c r="E43" s="71">
        <v>124000</v>
      </c>
      <c r="F43" s="71">
        <v>0</v>
      </c>
      <c r="G43" s="71">
        <v>0</v>
      </c>
      <c r="H43" s="71">
        <f t="shared" si="0"/>
        <v>124000</v>
      </c>
      <c r="I43" s="69" t="s">
        <v>290</v>
      </c>
      <c r="J43" s="69" t="s">
        <v>291</v>
      </c>
      <c r="K43" s="69" t="s">
        <v>292</v>
      </c>
      <c r="L43" s="69" t="s">
        <v>26</v>
      </c>
      <c r="M43" s="73" t="s">
        <v>94</v>
      </c>
      <c r="N43" s="73" t="s">
        <v>12</v>
      </c>
      <c r="O43" s="74" t="s">
        <v>95</v>
      </c>
      <c r="P43" s="75" t="s">
        <v>96</v>
      </c>
      <c r="Q43" s="76" t="s">
        <v>97</v>
      </c>
      <c r="R43" s="76" t="s">
        <v>98</v>
      </c>
      <c r="S43" s="77" t="s">
        <v>293</v>
      </c>
      <c r="T43" s="77" t="s">
        <v>100</v>
      </c>
      <c r="U43" s="73" t="s">
        <v>294</v>
      </c>
      <c r="V43" s="73" t="s">
        <v>12</v>
      </c>
      <c r="W43" s="73" t="s">
        <v>295</v>
      </c>
      <c r="X43" s="78">
        <v>124000</v>
      </c>
      <c r="Y43" s="78">
        <v>0</v>
      </c>
      <c r="Z43" s="78"/>
      <c r="AA43" s="78">
        <v>0</v>
      </c>
      <c r="AB43" s="78"/>
      <c r="AC43" s="78">
        <v>123000</v>
      </c>
      <c r="AD43" s="78"/>
      <c r="AE43" s="78">
        <f t="shared" si="1"/>
        <v>123000</v>
      </c>
      <c r="AF43" s="78"/>
      <c r="AG43" s="78">
        <f t="shared" si="2"/>
        <v>1000</v>
      </c>
      <c r="AH43" s="79"/>
    </row>
    <row r="44" spans="1:34" ht="165">
      <c r="A44" s="69">
        <v>3</v>
      </c>
      <c r="B44" s="70" t="s">
        <v>296</v>
      </c>
      <c r="C44" s="71">
        <v>124000</v>
      </c>
      <c r="D44" s="72">
        <v>1</v>
      </c>
      <c r="E44" s="71">
        <v>124000</v>
      </c>
      <c r="F44" s="71">
        <v>0</v>
      </c>
      <c r="G44" s="71">
        <v>0</v>
      </c>
      <c r="H44" s="71">
        <f t="shared" si="0"/>
        <v>124000</v>
      </c>
      <c r="I44" s="69" t="s">
        <v>297</v>
      </c>
      <c r="J44" s="69" t="s">
        <v>298</v>
      </c>
      <c r="K44" s="69" t="s">
        <v>292</v>
      </c>
      <c r="L44" s="69" t="s">
        <v>26</v>
      </c>
      <c r="M44" s="73" t="s">
        <v>94</v>
      </c>
      <c r="N44" s="73" t="s">
        <v>12</v>
      </c>
      <c r="O44" s="74" t="s">
        <v>95</v>
      </c>
      <c r="P44" s="75" t="s">
        <v>96</v>
      </c>
      <c r="Q44" s="76" t="s">
        <v>97</v>
      </c>
      <c r="R44" s="76" t="s">
        <v>98</v>
      </c>
      <c r="S44" s="77" t="s">
        <v>299</v>
      </c>
      <c r="T44" s="77" t="s">
        <v>100</v>
      </c>
      <c r="U44" s="73" t="s">
        <v>300</v>
      </c>
      <c r="V44" s="73" t="s">
        <v>12</v>
      </c>
      <c r="W44" s="73" t="s">
        <v>301</v>
      </c>
      <c r="X44" s="78">
        <v>124000</v>
      </c>
      <c r="Y44" s="78">
        <v>0</v>
      </c>
      <c r="Z44" s="78"/>
      <c r="AA44" s="78">
        <v>0</v>
      </c>
      <c r="AB44" s="78"/>
      <c r="AC44" s="78">
        <v>123000</v>
      </c>
      <c r="AD44" s="78"/>
      <c r="AE44" s="78">
        <f t="shared" si="1"/>
        <v>123000</v>
      </c>
      <c r="AF44" s="78"/>
      <c r="AG44" s="78">
        <f t="shared" si="2"/>
        <v>1000</v>
      </c>
      <c r="AH44" s="79"/>
    </row>
    <row r="45" spans="1:34" ht="165">
      <c r="A45" s="69">
        <v>3</v>
      </c>
      <c r="B45" s="70" t="s">
        <v>302</v>
      </c>
      <c r="C45" s="71">
        <v>98300</v>
      </c>
      <c r="D45" s="72">
        <v>1</v>
      </c>
      <c r="E45" s="71">
        <v>98300</v>
      </c>
      <c r="F45" s="71">
        <v>0</v>
      </c>
      <c r="G45" s="71">
        <v>0</v>
      </c>
      <c r="H45" s="71">
        <f t="shared" si="0"/>
        <v>98300</v>
      </c>
      <c r="I45" s="69" t="s">
        <v>303</v>
      </c>
      <c r="J45" s="69" t="s">
        <v>304</v>
      </c>
      <c r="K45" s="69" t="s">
        <v>285</v>
      </c>
      <c r="L45" s="69" t="s">
        <v>26</v>
      </c>
      <c r="M45" s="73" t="s">
        <v>94</v>
      </c>
      <c r="N45" s="73" t="s">
        <v>12</v>
      </c>
      <c r="O45" s="74" t="s">
        <v>95</v>
      </c>
      <c r="P45" s="75" t="s">
        <v>96</v>
      </c>
      <c r="Q45" s="76" t="s">
        <v>97</v>
      </c>
      <c r="R45" s="76" t="s">
        <v>98</v>
      </c>
      <c r="S45" s="77" t="s">
        <v>305</v>
      </c>
      <c r="T45" s="77" t="s">
        <v>100</v>
      </c>
      <c r="U45" s="73" t="s">
        <v>306</v>
      </c>
      <c r="V45" s="73" t="s">
        <v>12</v>
      </c>
      <c r="W45" s="73" t="s">
        <v>307</v>
      </c>
      <c r="X45" s="78">
        <v>98300</v>
      </c>
      <c r="Y45" s="78">
        <v>0</v>
      </c>
      <c r="Z45" s="78"/>
      <c r="AA45" s="78">
        <v>0</v>
      </c>
      <c r="AB45" s="78"/>
      <c r="AC45" s="78">
        <v>97500</v>
      </c>
      <c r="AD45" s="78"/>
      <c r="AE45" s="78">
        <f t="shared" si="1"/>
        <v>97500</v>
      </c>
      <c r="AF45" s="78"/>
      <c r="AG45" s="78">
        <f t="shared" si="2"/>
        <v>800</v>
      </c>
      <c r="AH45" s="79"/>
    </row>
    <row r="46" spans="1:34" ht="165">
      <c r="A46" s="69">
        <v>3</v>
      </c>
      <c r="B46" s="70" t="s">
        <v>308</v>
      </c>
      <c r="C46" s="71">
        <v>124000</v>
      </c>
      <c r="D46" s="72">
        <v>1</v>
      </c>
      <c r="E46" s="71">
        <v>124000</v>
      </c>
      <c r="F46" s="71">
        <v>0</v>
      </c>
      <c r="G46" s="71">
        <v>0</v>
      </c>
      <c r="H46" s="71">
        <f t="shared" si="0"/>
        <v>124000</v>
      </c>
      <c r="I46" s="69" t="s">
        <v>309</v>
      </c>
      <c r="J46" s="69" t="s">
        <v>310</v>
      </c>
      <c r="K46" s="69" t="s">
        <v>292</v>
      </c>
      <c r="L46" s="69" t="s">
        <v>26</v>
      </c>
      <c r="M46" s="73" t="s">
        <v>94</v>
      </c>
      <c r="N46" s="73" t="s">
        <v>12</v>
      </c>
      <c r="O46" s="74" t="s">
        <v>95</v>
      </c>
      <c r="P46" s="75" t="s">
        <v>96</v>
      </c>
      <c r="Q46" s="76" t="s">
        <v>97</v>
      </c>
      <c r="R46" s="76" t="s">
        <v>98</v>
      </c>
      <c r="S46" s="77" t="s">
        <v>311</v>
      </c>
      <c r="T46" s="77" t="s">
        <v>100</v>
      </c>
      <c r="U46" s="73" t="s">
        <v>312</v>
      </c>
      <c r="V46" s="73" t="s">
        <v>12</v>
      </c>
      <c r="W46" s="73" t="s">
        <v>313</v>
      </c>
      <c r="X46" s="78">
        <v>124000</v>
      </c>
      <c r="Y46" s="78">
        <v>0</v>
      </c>
      <c r="Z46" s="78"/>
      <c r="AA46" s="78">
        <v>0</v>
      </c>
      <c r="AB46" s="78"/>
      <c r="AC46" s="78">
        <v>123000</v>
      </c>
      <c r="AD46" s="78"/>
      <c r="AE46" s="78">
        <f t="shared" si="1"/>
        <v>123000</v>
      </c>
      <c r="AF46" s="78"/>
      <c r="AG46" s="78">
        <f t="shared" si="2"/>
        <v>1000</v>
      </c>
      <c r="AH46" s="79"/>
    </row>
    <row r="47" spans="1:34" ht="165">
      <c r="A47" s="69">
        <v>3</v>
      </c>
      <c r="B47" s="70" t="s">
        <v>314</v>
      </c>
      <c r="C47" s="71">
        <v>124000</v>
      </c>
      <c r="D47" s="72">
        <v>1</v>
      </c>
      <c r="E47" s="71">
        <v>124000</v>
      </c>
      <c r="F47" s="71">
        <v>0</v>
      </c>
      <c r="G47" s="71">
        <v>0</v>
      </c>
      <c r="H47" s="71">
        <f t="shared" si="0"/>
        <v>124000</v>
      </c>
      <c r="I47" s="69" t="s">
        <v>315</v>
      </c>
      <c r="J47" s="69" t="s">
        <v>316</v>
      </c>
      <c r="K47" s="69" t="s">
        <v>317</v>
      </c>
      <c r="L47" s="69" t="s">
        <v>26</v>
      </c>
      <c r="M47" s="73" t="s">
        <v>94</v>
      </c>
      <c r="N47" s="73" t="s">
        <v>12</v>
      </c>
      <c r="O47" s="74" t="s">
        <v>95</v>
      </c>
      <c r="P47" s="75" t="s">
        <v>96</v>
      </c>
      <c r="Q47" s="76" t="s">
        <v>97</v>
      </c>
      <c r="R47" s="76" t="s">
        <v>98</v>
      </c>
      <c r="S47" s="77" t="s">
        <v>318</v>
      </c>
      <c r="T47" s="77" t="s">
        <v>100</v>
      </c>
      <c r="U47" s="73" t="s">
        <v>319</v>
      </c>
      <c r="V47" s="73" t="s">
        <v>12</v>
      </c>
      <c r="W47" s="73" t="s">
        <v>320</v>
      </c>
      <c r="X47" s="78">
        <v>124000</v>
      </c>
      <c r="Y47" s="78">
        <v>0</v>
      </c>
      <c r="Z47" s="78"/>
      <c r="AA47" s="78">
        <v>0</v>
      </c>
      <c r="AB47" s="78"/>
      <c r="AC47" s="78">
        <v>123000</v>
      </c>
      <c r="AD47" s="78"/>
      <c r="AE47" s="78">
        <f t="shared" si="1"/>
        <v>123000</v>
      </c>
      <c r="AF47" s="78"/>
      <c r="AG47" s="78">
        <f t="shared" si="2"/>
        <v>1000</v>
      </c>
      <c r="AH47" s="79"/>
    </row>
    <row r="48" spans="1:34" ht="165">
      <c r="A48" s="69">
        <v>3</v>
      </c>
      <c r="B48" s="70" t="s">
        <v>321</v>
      </c>
      <c r="C48" s="71">
        <v>98300</v>
      </c>
      <c r="D48" s="72">
        <v>1</v>
      </c>
      <c r="E48" s="71">
        <v>98300</v>
      </c>
      <c r="F48" s="71">
        <v>0</v>
      </c>
      <c r="G48" s="71">
        <v>0</v>
      </c>
      <c r="H48" s="71">
        <f t="shared" si="0"/>
        <v>98300</v>
      </c>
      <c r="I48" s="69" t="s">
        <v>322</v>
      </c>
      <c r="J48" s="69" t="s">
        <v>284</v>
      </c>
      <c r="K48" s="69" t="s">
        <v>285</v>
      </c>
      <c r="L48" s="69" t="s">
        <v>26</v>
      </c>
      <c r="M48" s="73" t="s">
        <v>94</v>
      </c>
      <c r="N48" s="73" t="s">
        <v>12</v>
      </c>
      <c r="O48" s="74" t="s">
        <v>95</v>
      </c>
      <c r="P48" s="75" t="s">
        <v>96</v>
      </c>
      <c r="Q48" s="76" t="s">
        <v>97</v>
      </c>
      <c r="R48" s="76" t="s">
        <v>98</v>
      </c>
      <c r="S48" s="77" t="s">
        <v>323</v>
      </c>
      <c r="T48" s="77" t="s">
        <v>100</v>
      </c>
      <c r="U48" s="73" t="s">
        <v>324</v>
      </c>
      <c r="V48" s="73" t="s">
        <v>12</v>
      </c>
      <c r="W48" s="73" t="s">
        <v>325</v>
      </c>
      <c r="X48" s="78">
        <v>98300</v>
      </c>
      <c r="Y48" s="78">
        <v>0</v>
      </c>
      <c r="Z48" s="78"/>
      <c r="AA48" s="78">
        <v>0</v>
      </c>
      <c r="AB48" s="78"/>
      <c r="AC48" s="78">
        <v>97500</v>
      </c>
      <c r="AD48" s="78"/>
      <c r="AE48" s="78">
        <f t="shared" si="1"/>
        <v>97500</v>
      </c>
      <c r="AF48" s="78"/>
      <c r="AG48" s="78">
        <f t="shared" si="2"/>
        <v>800</v>
      </c>
      <c r="AH48" s="79"/>
    </row>
    <row r="49" spans="1:34" ht="165">
      <c r="A49" s="69">
        <v>3</v>
      </c>
      <c r="B49" s="70" t="s">
        <v>326</v>
      </c>
      <c r="C49" s="71">
        <v>150000</v>
      </c>
      <c r="D49" s="72">
        <v>1</v>
      </c>
      <c r="E49" s="71">
        <v>150000</v>
      </c>
      <c r="F49" s="71">
        <v>0</v>
      </c>
      <c r="G49" s="71">
        <v>0</v>
      </c>
      <c r="H49" s="71">
        <f t="shared" si="0"/>
        <v>150000</v>
      </c>
      <c r="I49" s="69" t="s">
        <v>327</v>
      </c>
      <c r="J49" s="69" t="s">
        <v>328</v>
      </c>
      <c r="K49" s="69" t="s">
        <v>328</v>
      </c>
      <c r="L49" s="69" t="s">
        <v>26</v>
      </c>
      <c r="M49" s="73" t="s">
        <v>118</v>
      </c>
      <c r="N49" s="69" t="s">
        <v>12</v>
      </c>
      <c r="O49" s="74" t="s">
        <v>108</v>
      </c>
      <c r="P49" s="76" t="s">
        <v>96</v>
      </c>
      <c r="Q49" s="76" t="s">
        <v>119</v>
      </c>
      <c r="R49" s="76" t="s">
        <v>120</v>
      </c>
      <c r="S49" s="82" t="s">
        <v>329</v>
      </c>
      <c r="T49" s="77" t="s">
        <v>100</v>
      </c>
      <c r="U49" s="73" t="s">
        <v>330</v>
      </c>
      <c r="V49" s="73" t="s">
        <v>12</v>
      </c>
      <c r="W49" s="73" t="s">
        <v>331</v>
      </c>
      <c r="X49" s="78">
        <v>150000</v>
      </c>
      <c r="Y49" s="78">
        <v>0</v>
      </c>
      <c r="Z49" s="78"/>
      <c r="AA49" s="78">
        <v>0</v>
      </c>
      <c r="AB49" s="78"/>
      <c r="AC49" s="78">
        <v>149000</v>
      </c>
      <c r="AD49" s="78"/>
      <c r="AE49" s="78">
        <f t="shared" si="1"/>
        <v>149000</v>
      </c>
      <c r="AF49" s="78"/>
      <c r="AG49" s="78">
        <f t="shared" si="2"/>
        <v>1000</v>
      </c>
      <c r="AH49" s="79"/>
    </row>
    <row r="50" spans="1:34" ht="99">
      <c r="A50" s="69">
        <v>3</v>
      </c>
      <c r="B50" s="70" t="s">
        <v>332</v>
      </c>
      <c r="C50" s="71">
        <v>375000</v>
      </c>
      <c r="D50" s="72">
        <v>1</v>
      </c>
      <c r="E50" s="71">
        <v>375000</v>
      </c>
      <c r="F50" s="71">
        <v>0</v>
      </c>
      <c r="G50" s="71">
        <v>0</v>
      </c>
      <c r="H50" s="71">
        <f t="shared" si="0"/>
        <v>375000</v>
      </c>
      <c r="I50" s="69" t="s">
        <v>333</v>
      </c>
      <c r="J50" s="69" t="s">
        <v>334</v>
      </c>
      <c r="K50" s="69" t="s">
        <v>334</v>
      </c>
      <c r="L50" s="69" t="s">
        <v>26</v>
      </c>
      <c r="M50" s="73" t="s">
        <v>118</v>
      </c>
      <c r="N50" s="69" t="s">
        <v>12</v>
      </c>
      <c r="O50" s="74" t="s">
        <v>108</v>
      </c>
      <c r="P50" s="76" t="s">
        <v>96</v>
      </c>
      <c r="Q50" s="76" t="s">
        <v>119</v>
      </c>
      <c r="R50" s="76" t="s">
        <v>120</v>
      </c>
      <c r="S50" s="82" t="s">
        <v>335</v>
      </c>
      <c r="T50" s="77" t="s">
        <v>100</v>
      </c>
      <c r="U50" s="73" t="s">
        <v>336</v>
      </c>
      <c r="V50" s="73" t="s">
        <v>12</v>
      </c>
      <c r="W50" s="73" t="s">
        <v>337</v>
      </c>
      <c r="X50" s="78">
        <v>375000</v>
      </c>
      <c r="Y50" s="78">
        <v>0</v>
      </c>
      <c r="Z50" s="78"/>
      <c r="AA50" s="78">
        <v>0</v>
      </c>
      <c r="AB50" s="78"/>
      <c r="AC50" s="78">
        <v>374750</v>
      </c>
      <c r="AD50" s="78"/>
      <c r="AE50" s="78">
        <f t="shared" si="1"/>
        <v>374750</v>
      </c>
      <c r="AF50" s="78"/>
      <c r="AG50" s="78">
        <f t="shared" si="2"/>
        <v>250</v>
      </c>
      <c r="AH50" s="79"/>
    </row>
    <row r="51" spans="1:34" ht="132">
      <c r="A51" s="69">
        <v>3</v>
      </c>
      <c r="B51" s="70" t="s">
        <v>338</v>
      </c>
      <c r="C51" s="71">
        <v>165000</v>
      </c>
      <c r="D51" s="72">
        <v>1</v>
      </c>
      <c r="E51" s="71">
        <v>165000</v>
      </c>
      <c r="F51" s="71">
        <v>0</v>
      </c>
      <c r="G51" s="71">
        <v>0</v>
      </c>
      <c r="H51" s="71">
        <f t="shared" si="0"/>
        <v>165000</v>
      </c>
      <c r="I51" s="69" t="s">
        <v>339</v>
      </c>
      <c r="J51" s="69" t="s">
        <v>340</v>
      </c>
      <c r="K51" s="69" t="s">
        <v>340</v>
      </c>
      <c r="L51" s="69" t="s">
        <v>26</v>
      </c>
      <c r="M51" s="73" t="s">
        <v>341</v>
      </c>
      <c r="N51" s="69" t="s">
        <v>12</v>
      </c>
      <c r="O51" s="74" t="s">
        <v>108</v>
      </c>
      <c r="P51" s="76" t="s">
        <v>96</v>
      </c>
      <c r="Q51" s="76" t="s">
        <v>119</v>
      </c>
      <c r="R51" s="76" t="s">
        <v>120</v>
      </c>
      <c r="S51" s="82" t="s">
        <v>342</v>
      </c>
      <c r="T51" s="77" t="s">
        <v>100</v>
      </c>
      <c r="U51" s="73" t="s">
        <v>343</v>
      </c>
      <c r="V51" s="73" t="s">
        <v>12</v>
      </c>
      <c r="W51" s="73" t="s">
        <v>344</v>
      </c>
      <c r="X51" s="78">
        <v>165000</v>
      </c>
      <c r="Y51" s="78">
        <v>0</v>
      </c>
      <c r="Z51" s="78"/>
      <c r="AA51" s="78">
        <v>0</v>
      </c>
      <c r="AB51" s="78"/>
      <c r="AC51" s="78">
        <v>164000</v>
      </c>
      <c r="AD51" s="78"/>
      <c r="AE51" s="78">
        <f t="shared" si="1"/>
        <v>164000</v>
      </c>
      <c r="AF51" s="78"/>
      <c r="AG51" s="78">
        <f t="shared" si="2"/>
        <v>1000</v>
      </c>
      <c r="AH51" s="79"/>
    </row>
    <row r="52" spans="1:34" ht="99">
      <c r="A52" s="69">
        <v>3</v>
      </c>
      <c r="B52" s="70" t="s">
        <v>345</v>
      </c>
      <c r="C52" s="71">
        <v>160000</v>
      </c>
      <c r="D52" s="72">
        <v>1</v>
      </c>
      <c r="E52" s="71">
        <v>160000</v>
      </c>
      <c r="F52" s="71">
        <v>0</v>
      </c>
      <c r="G52" s="71">
        <v>0</v>
      </c>
      <c r="H52" s="71">
        <f t="shared" si="0"/>
        <v>160000</v>
      </c>
      <c r="I52" s="69" t="s">
        <v>333</v>
      </c>
      <c r="J52" s="69" t="s">
        <v>334</v>
      </c>
      <c r="K52" s="69" t="s">
        <v>334</v>
      </c>
      <c r="L52" s="69" t="s">
        <v>26</v>
      </c>
      <c r="M52" s="73" t="s">
        <v>118</v>
      </c>
      <c r="N52" s="69" t="s">
        <v>12</v>
      </c>
      <c r="O52" s="74" t="s">
        <v>108</v>
      </c>
      <c r="P52" s="76" t="s">
        <v>96</v>
      </c>
      <c r="Q52" s="76" t="s">
        <v>119</v>
      </c>
      <c r="R52" s="76" t="s">
        <v>120</v>
      </c>
      <c r="S52" s="82" t="s">
        <v>346</v>
      </c>
      <c r="T52" s="77" t="s">
        <v>100</v>
      </c>
      <c r="U52" s="73" t="s">
        <v>347</v>
      </c>
      <c r="V52" s="73" t="s">
        <v>12</v>
      </c>
      <c r="W52" s="73" t="s">
        <v>348</v>
      </c>
      <c r="X52" s="78">
        <v>160000</v>
      </c>
      <c r="Y52" s="78">
        <v>0</v>
      </c>
      <c r="Z52" s="78"/>
      <c r="AA52" s="78">
        <v>0</v>
      </c>
      <c r="AB52" s="78"/>
      <c r="AC52" s="78">
        <v>159000</v>
      </c>
      <c r="AD52" s="78"/>
      <c r="AE52" s="78">
        <f t="shared" si="1"/>
        <v>159000</v>
      </c>
      <c r="AF52" s="78"/>
      <c r="AG52" s="78">
        <f t="shared" si="2"/>
        <v>1000</v>
      </c>
      <c r="AH52" s="79"/>
    </row>
    <row r="53" spans="1:34" ht="132">
      <c r="A53" s="69">
        <v>3</v>
      </c>
      <c r="B53" s="70" t="s">
        <v>349</v>
      </c>
      <c r="C53" s="71">
        <v>250000</v>
      </c>
      <c r="D53" s="72">
        <v>1</v>
      </c>
      <c r="E53" s="71">
        <v>250000</v>
      </c>
      <c r="F53" s="71">
        <v>0</v>
      </c>
      <c r="G53" s="71">
        <v>0</v>
      </c>
      <c r="H53" s="71">
        <f t="shared" si="0"/>
        <v>250000</v>
      </c>
      <c r="I53" s="69" t="s">
        <v>350</v>
      </c>
      <c r="J53" s="69" t="s">
        <v>285</v>
      </c>
      <c r="K53" s="69" t="s">
        <v>285</v>
      </c>
      <c r="L53" s="69" t="s">
        <v>26</v>
      </c>
      <c r="M53" s="73" t="s">
        <v>118</v>
      </c>
      <c r="N53" s="69" t="s">
        <v>12</v>
      </c>
      <c r="O53" s="74" t="s">
        <v>108</v>
      </c>
      <c r="P53" s="76" t="s">
        <v>96</v>
      </c>
      <c r="Q53" s="76" t="s">
        <v>119</v>
      </c>
      <c r="R53" s="76" t="s">
        <v>120</v>
      </c>
      <c r="S53" s="82" t="s">
        <v>351</v>
      </c>
      <c r="T53" s="77" t="s">
        <v>100</v>
      </c>
      <c r="U53" s="73" t="s">
        <v>352</v>
      </c>
      <c r="V53" s="73" t="s">
        <v>12</v>
      </c>
      <c r="W53" s="73" t="s">
        <v>353</v>
      </c>
      <c r="X53" s="78">
        <v>250000</v>
      </c>
      <c r="Y53" s="78">
        <v>0</v>
      </c>
      <c r="Z53" s="78"/>
      <c r="AA53" s="78">
        <v>0</v>
      </c>
      <c r="AB53" s="78"/>
      <c r="AC53" s="78">
        <v>248000</v>
      </c>
      <c r="AD53" s="78"/>
      <c r="AE53" s="78">
        <f t="shared" si="1"/>
        <v>248000</v>
      </c>
      <c r="AF53" s="78"/>
      <c r="AG53" s="78">
        <f t="shared" si="2"/>
        <v>2000</v>
      </c>
      <c r="AH53" s="79"/>
    </row>
    <row r="54" spans="1:34" ht="99">
      <c r="A54" s="69">
        <v>3</v>
      </c>
      <c r="B54" s="70" t="s">
        <v>354</v>
      </c>
      <c r="C54" s="71">
        <v>160000</v>
      </c>
      <c r="D54" s="72">
        <v>1</v>
      </c>
      <c r="E54" s="71">
        <v>160000</v>
      </c>
      <c r="F54" s="71">
        <v>0</v>
      </c>
      <c r="G54" s="71">
        <v>0</v>
      </c>
      <c r="H54" s="71">
        <f t="shared" si="0"/>
        <v>160000</v>
      </c>
      <c r="I54" s="69" t="s">
        <v>355</v>
      </c>
      <c r="J54" s="69" t="s">
        <v>356</v>
      </c>
      <c r="K54" s="69" t="s">
        <v>356</v>
      </c>
      <c r="L54" s="69" t="s">
        <v>26</v>
      </c>
      <c r="M54" s="73" t="s">
        <v>118</v>
      </c>
      <c r="N54" s="69" t="s">
        <v>12</v>
      </c>
      <c r="O54" s="74" t="s">
        <v>108</v>
      </c>
      <c r="P54" s="76" t="s">
        <v>96</v>
      </c>
      <c r="Q54" s="76" t="s">
        <v>119</v>
      </c>
      <c r="R54" s="76" t="s">
        <v>120</v>
      </c>
      <c r="S54" s="82" t="s">
        <v>357</v>
      </c>
      <c r="T54" s="77" t="s">
        <v>100</v>
      </c>
      <c r="U54" s="73" t="s">
        <v>358</v>
      </c>
      <c r="V54" s="73" t="s">
        <v>12</v>
      </c>
      <c r="W54" s="73" t="s">
        <v>359</v>
      </c>
      <c r="X54" s="78">
        <v>160000</v>
      </c>
      <c r="Y54" s="78">
        <v>0</v>
      </c>
      <c r="Z54" s="78"/>
      <c r="AA54" s="78">
        <v>0</v>
      </c>
      <c r="AB54" s="78"/>
      <c r="AC54" s="78">
        <v>159000</v>
      </c>
      <c r="AD54" s="78"/>
      <c r="AE54" s="78">
        <f t="shared" si="1"/>
        <v>159000</v>
      </c>
      <c r="AF54" s="78"/>
      <c r="AG54" s="78">
        <f t="shared" si="2"/>
        <v>1000</v>
      </c>
      <c r="AH54" s="79"/>
    </row>
    <row r="55" spans="1:34" ht="132">
      <c r="A55" s="69">
        <v>3</v>
      </c>
      <c r="B55" s="70" t="s">
        <v>360</v>
      </c>
      <c r="C55" s="71">
        <v>150000</v>
      </c>
      <c r="D55" s="72">
        <v>1</v>
      </c>
      <c r="E55" s="71">
        <v>150000</v>
      </c>
      <c r="F55" s="71">
        <v>0</v>
      </c>
      <c r="G55" s="71">
        <v>0</v>
      </c>
      <c r="H55" s="71">
        <f t="shared" si="0"/>
        <v>150000</v>
      </c>
      <c r="I55" s="69" t="s">
        <v>333</v>
      </c>
      <c r="J55" s="69" t="s">
        <v>334</v>
      </c>
      <c r="K55" s="69" t="s">
        <v>334</v>
      </c>
      <c r="L55" s="69" t="s">
        <v>26</v>
      </c>
      <c r="M55" s="73" t="s">
        <v>118</v>
      </c>
      <c r="N55" s="69" t="s">
        <v>12</v>
      </c>
      <c r="O55" s="74" t="s">
        <v>108</v>
      </c>
      <c r="P55" s="76" t="s">
        <v>96</v>
      </c>
      <c r="Q55" s="76" t="s">
        <v>119</v>
      </c>
      <c r="R55" s="76" t="s">
        <v>120</v>
      </c>
      <c r="S55" s="82" t="s">
        <v>361</v>
      </c>
      <c r="T55" s="77" t="s">
        <v>100</v>
      </c>
      <c r="U55" s="73" t="s">
        <v>362</v>
      </c>
      <c r="V55" s="73" t="s">
        <v>12</v>
      </c>
      <c r="W55" s="73" t="s">
        <v>363</v>
      </c>
      <c r="X55" s="78">
        <v>150000</v>
      </c>
      <c r="Y55" s="78">
        <v>0</v>
      </c>
      <c r="Z55" s="78"/>
      <c r="AA55" s="78">
        <v>0</v>
      </c>
      <c r="AB55" s="78"/>
      <c r="AC55" s="78">
        <v>149000</v>
      </c>
      <c r="AD55" s="78"/>
      <c r="AE55" s="78">
        <f t="shared" si="1"/>
        <v>149000</v>
      </c>
      <c r="AF55" s="78"/>
      <c r="AG55" s="78">
        <f t="shared" si="2"/>
        <v>1000</v>
      </c>
      <c r="AH55" s="79"/>
    </row>
    <row r="56" spans="1:34" ht="132">
      <c r="A56" s="69">
        <v>3</v>
      </c>
      <c r="B56" s="70" t="s">
        <v>364</v>
      </c>
      <c r="C56" s="71">
        <v>520000</v>
      </c>
      <c r="D56" s="72">
        <v>1</v>
      </c>
      <c r="E56" s="71">
        <v>520000</v>
      </c>
      <c r="F56" s="71">
        <v>0</v>
      </c>
      <c r="G56" s="71">
        <v>0</v>
      </c>
      <c r="H56" s="71">
        <f t="shared" si="0"/>
        <v>520000</v>
      </c>
      <c r="I56" s="69" t="s">
        <v>355</v>
      </c>
      <c r="J56" s="69" t="s">
        <v>356</v>
      </c>
      <c r="K56" s="69" t="s">
        <v>356</v>
      </c>
      <c r="L56" s="69" t="s">
        <v>26</v>
      </c>
      <c r="M56" s="73" t="s">
        <v>118</v>
      </c>
      <c r="N56" s="69" t="s">
        <v>12</v>
      </c>
      <c r="O56" s="74" t="s">
        <v>108</v>
      </c>
      <c r="P56" s="76" t="s">
        <v>96</v>
      </c>
      <c r="Q56" s="76" t="s">
        <v>119</v>
      </c>
      <c r="R56" s="76" t="s">
        <v>120</v>
      </c>
      <c r="S56" s="82" t="s">
        <v>365</v>
      </c>
      <c r="T56" s="77" t="s">
        <v>100</v>
      </c>
      <c r="U56" s="73" t="s">
        <v>366</v>
      </c>
      <c r="V56" s="73" t="s">
        <v>12</v>
      </c>
      <c r="W56" s="73" t="s">
        <v>367</v>
      </c>
      <c r="X56" s="78">
        <v>520000</v>
      </c>
      <c r="Y56" s="78">
        <v>0</v>
      </c>
      <c r="Z56" s="78"/>
      <c r="AA56" s="78">
        <v>0</v>
      </c>
      <c r="AB56" s="78"/>
      <c r="AC56" s="78">
        <v>494000</v>
      </c>
      <c r="AD56" s="78"/>
      <c r="AE56" s="78">
        <f t="shared" si="1"/>
        <v>494000</v>
      </c>
      <c r="AF56" s="78"/>
      <c r="AG56" s="78">
        <f t="shared" si="2"/>
        <v>26000</v>
      </c>
      <c r="AH56" s="79"/>
    </row>
    <row r="57" spans="1:34" ht="132">
      <c r="A57" s="69">
        <v>3</v>
      </c>
      <c r="B57" s="70" t="s">
        <v>368</v>
      </c>
      <c r="C57" s="71">
        <v>850000</v>
      </c>
      <c r="D57" s="72">
        <v>1</v>
      </c>
      <c r="E57" s="71">
        <v>850000</v>
      </c>
      <c r="F57" s="71">
        <v>0</v>
      </c>
      <c r="G57" s="71">
        <v>0</v>
      </c>
      <c r="H57" s="71">
        <f t="shared" si="0"/>
        <v>850000</v>
      </c>
      <c r="I57" s="69" t="s">
        <v>369</v>
      </c>
      <c r="J57" s="69" t="s">
        <v>317</v>
      </c>
      <c r="K57" s="69" t="s">
        <v>317</v>
      </c>
      <c r="L57" s="69" t="s">
        <v>26</v>
      </c>
      <c r="M57" s="73" t="s">
        <v>370</v>
      </c>
      <c r="N57" s="69" t="s">
        <v>12</v>
      </c>
      <c r="O57" s="74" t="s">
        <v>108</v>
      </c>
      <c r="P57" s="76" t="s">
        <v>96</v>
      </c>
      <c r="Q57" s="76" t="s">
        <v>119</v>
      </c>
      <c r="R57" s="76" t="s">
        <v>120</v>
      </c>
      <c r="S57" s="82" t="s">
        <v>371</v>
      </c>
      <c r="T57" s="77" t="s">
        <v>100</v>
      </c>
      <c r="U57" s="73" t="s">
        <v>372</v>
      </c>
      <c r="V57" s="73" t="s">
        <v>12</v>
      </c>
      <c r="W57" s="73" t="s">
        <v>373</v>
      </c>
      <c r="X57" s="78">
        <v>850000</v>
      </c>
      <c r="Y57" s="78">
        <v>0</v>
      </c>
      <c r="Z57" s="78"/>
      <c r="AA57" s="78">
        <v>0</v>
      </c>
      <c r="AB57" s="78"/>
      <c r="AC57" s="78">
        <v>849500</v>
      </c>
      <c r="AD57" s="78"/>
      <c r="AE57" s="78">
        <f t="shared" si="1"/>
        <v>849500</v>
      </c>
      <c r="AF57" s="78"/>
      <c r="AG57" s="78">
        <f t="shared" si="2"/>
        <v>500</v>
      </c>
      <c r="AH57" s="79"/>
    </row>
    <row r="58" spans="1:34" ht="99">
      <c r="A58" s="69">
        <v>3</v>
      </c>
      <c r="B58" s="70" t="s">
        <v>374</v>
      </c>
      <c r="C58" s="71">
        <v>375000</v>
      </c>
      <c r="D58" s="72">
        <v>1</v>
      </c>
      <c r="E58" s="71">
        <v>375000</v>
      </c>
      <c r="F58" s="71">
        <v>0</v>
      </c>
      <c r="G58" s="71">
        <v>0</v>
      </c>
      <c r="H58" s="71">
        <f t="shared" si="0"/>
        <v>375000</v>
      </c>
      <c r="I58" s="69" t="s">
        <v>339</v>
      </c>
      <c r="J58" s="69" t="s">
        <v>340</v>
      </c>
      <c r="K58" s="69" t="s">
        <v>340</v>
      </c>
      <c r="L58" s="69" t="s">
        <v>26</v>
      </c>
      <c r="M58" s="73" t="s">
        <v>341</v>
      </c>
      <c r="N58" s="69" t="s">
        <v>12</v>
      </c>
      <c r="O58" s="74" t="s">
        <v>108</v>
      </c>
      <c r="P58" s="76" t="s">
        <v>96</v>
      </c>
      <c r="Q58" s="76" t="s">
        <v>119</v>
      </c>
      <c r="R58" s="76" t="s">
        <v>120</v>
      </c>
      <c r="S58" s="82" t="s">
        <v>375</v>
      </c>
      <c r="T58" s="77" t="s">
        <v>100</v>
      </c>
      <c r="U58" s="73" t="s">
        <v>376</v>
      </c>
      <c r="V58" s="73" t="s">
        <v>12</v>
      </c>
      <c r="W58" s="73" t="s">
        <v>377</v>
      </c>
      <c r="X58" s="78">
        <v>375000</v>
      </c>
      <c r="Y58" s="78">
        <v>0</v>
      </c>
      <c r="Z58" s="78"/>
      <c r="AA58" s="78">
        <v>0</v>
      </c>
      <c r="AB58" s="78"/>
      <c r="AC58" s="78">
        <v>374750</v>
      </c>
      <c r="AD58" s="78"/>
      <c r="AE58" s="78">
        <f t="shared" si="1"/>
        <v>374750</v>
      </c>
      <c r="AF58" s="78"/>
      <c r="AG58" s="78">
        <f t="shared" si="2"/>
        <v>250</v>
      </c>
      <c r="AH58" s="79"/>
    </row>
    <row r="59" spans="1:34" ht="132">
      <c r="A59" s="69">
        <v>3</v>
      </c>
      <c r="B59" s="70" t="s">
        <v>378</v>
      </c>
      <c r="C59" s="71">
        <v>900000</v>
      </c>
      <c r="D59" s="72">
        <v>1</v>
      </c>
      <c r="E59" s="71">
        <v>900000</v>
      </c>
      <c r="F59" s="71">
        <v>0</v>
      </c>
      <c r="G59" s="71">
        <v>0</v>
      </c>
      <c r="H59" s="71">
        <f t="shared" si="0"/>
        <v>900000</v>
      </c>
      <c r="I59" s="69" t="s">
        <v>379</v>
      </c>
      <c r="J59" s="69" t="s">
        <v>380</v>
      </c>
      <c r="K59" s="69" t="s">
        <v>381</v>
      </c>
      <c r="L59" s="69" t="s">
        <v>24</v>
      </c>
      <c r="M59" s="73" t="s">
        <v>118</v>
      </c>
      <c r="N59" s="69" t="s">
        <v>12</v>
      </c>
      <c r="O59" s="74" t="s">
        <v>108</v>
      </c>
      <c r="P59" s="76" t="s">
        <v>96</v>
      </c>
      <c r="Q59" s="76" t="s">
        <v>119</v>
      </c>
      <c r="R59" s="76" t="s">
        <v>120</v>
      </c>
      <c r="S59" s="82" t="s">
        <v>382</v>
      </c>
      <c r="T59" s="77" t="s">
        <v>100</v>
      </c>
      <c r="U59" s="73" t="s">
        <v>383</v>
      </c>
      <c r="V59" s="73" t="s">
        <v>12</v>
      </c>
      <c r="W59" s="73" t="s">
        <v>384</v>
      </c>
      <c r="X59" s="78">
        <v>900000</v>
      </c>
      <c r="Y59" s="78">
        <v>0</v>
      </c>
      <c r="Z59" s="78"/>
      <c r="AA59" s="78">
        <v>0</v>
      </c>
      <c r="AB59" s="78"/>
      <c r="AC59" s="78">
        <v>899500</v>
      </c>
      <c r="AD59" s="78"/>
      <c r="AE59" s="78">
        <f t="shared" si="1"/>
        <v>899500</v>
      </c>
      <c r="AF59" s="78"/>
      <c r="AG59" s="78">
        <f t="shared" si="2"/>
        <v>500</v>
      </c>
      <c r="AH59" s="79"/>
    </row>
    <row r="60" spans="1:34" ht="132">
      <c r="A60" s="69">
        <v>3</v>
      </c>
      <c r="B60" s="70" t="s">
        <v>385</v>
      </c>
      <c r="C60" s="71">
        <v>900000</v>
      </c>
      <c r="D60" s="72">
        <v>1</v>
      </c>
      <c r="E60" s="71">
        <v>900000</v>
      </c>
      <c r="F60" s="71">
        <v>0</v>
      </c>
      <c r="G60" s="71">
        <v>0</v>
      </c>
      <c r="H60" s="71">
        <f t="shared" si="0"/>
        <v>900000</v>
      </c>
      <c r="I60" s="69" t="s">
        <v>386</v>
      </c>
      <c r="J60" s="69" t="s">
        <v>387</v>
      </c>
      <c r="K60" s="69" t="s">
        <v>388</v>
      </c>
      <c r="L60" s="69" t="s">
        <v>24</v>
      </c>
      <c r="M60" s="73" t="s">
        <v>118</v>
      </c>
      <c r="N60" s="69" t="s">
        <v>12</v>
      </c>
      <c r="O60" s="74" t="s">
        <v>108</v>
      </c>
      <c r="P60" s="76" t="s">
        <v>96</v>
      </c>
      <c r="Q60" s="76" t="s">
        <v>119</v>
      </c>
      <c r="R60" s="76" t="s">
        <v>120</v>
      </c>
      <c r="S60" s="82" t="s">
        <v>389</v>
      </c>
      <c r="T60" s="77" t="s">
        <v>100</v>
      </c>
      <c r="U60" s="73" t="s">
        <v>390</v>
      </c>
      <c r="V60" s="73" t="s">
        <v>12</v>
      </c>
      <c r="W60" s="73" t="s">
        <v>391</v>
      </c>
      <c r="X60" s="78">
        <v>900000</v>
      </c>
      <c r="Y60" s="78">
        <v>0</v>
      </c>
      <c r="Z60" s="78"/>
      <c r="AA60" s="78">
        <v>0</v>
      </c>
      <c r="AB60" s="78"/>
      <c r="AC60" s="78">
        <v>899500</v>
      </c>
      <c r="AD60" s="78"/>
      <c r="AE60" s="78">
        <f t="shared" si="1"/>
        <v>899500</v>
      </c>
      <c r="AF60" s="78"/>
      <c r="AG60" s="78">
        <f t="shared" si="2"/>
        <v>500</v>
      </c>
      <c r="AH60" s="79"/>
    </row>
    <row r="61" spans="1:34" ht="132">
      <c r="A61" s="69">
        <v>3</v>
      </c>
      <c r="B61" s="70" t="s">
        <v>392</v>
      </c>
      <c r="C61" s="71">
        <v>2060000</v>
      </c>
      <c r="D61" s="72">
        <v>1</v>
      </c>
      <c r="E61" s="71">
        <v>2060000</v>
      </c>
      <c r="F61" s="71">
        <v>0</v>
      </c>
      <c r="G61" s="71">
        <v>0</v>
      </c>
      <c r="H61" s="71">
        <f t="shared" si="0"/>
        <v>2060000</v>
      </c>
      <c r="I61" s="69" t="s">
        <v>393</v>
      </c>
      <c r="J61" s="69" t="s">
        <v>298</v>
      </c>
      <c r="K61" s="69" t="s">
        <v>292</v>
      </c>
      <c r="L61" s="69" t="s">
        <v>26</v>
      </c>
      <c r="M61" s="73" t="s">
        <v>228</v>
      </c>
      <c r="N61" s="69" t="s">
        <v>15</v>
      </c>
      <c r="O61" s="74" t="s">
        <v>108</v>
      </c>
      <c r="P61" s="76" t="s">
        <v>96</v>
      </c>
      <c r="Q61" s="76" t="s">
        <v>119</v>
      </c>
      <c r="R61" s="76" t="s">
        <v>120</v>
      </c>
      <c r="S61" s="82" t="s">
        <v>394</v>
      </c>
      <c r="T61" s="77" t="s">
        <v>100</v>
      </c>
      <c r="U61" s="73" t="s">
        <v>395</v>
      </c>
      <c r="V61" s="73" t="s">
        <v>131</v>
      </c>
      <c r="W61" s="73" t="s">
        <v>396</v>
      </c>
      <c r="X61" s="78">
        <v>2060000</v>
      </c>
      <c r="Y61" s="78">
        <v>0</v>
      </c>
      <c r="Z61" s="78"/>
      <c r="AA61" s="78">
        <v>0</v>
      </c>
      <c r="AB61" s="78"/>
      <c r="AC61" s="78">
        <v>2055000</v>
      </c>
      <c r="AD61" s="78"/>
      <c r="AE61" s="78">
        <f t="shared" si="1"/>
        <v>2055000</v>
      </c>
      <c r="AF61" s="78"/>
      <c r="AG61" s="78">
        <f t="shared" si="2"/>
        <v>5000</v>
      </c>
      <c r="AH61" s="79"/>
    </row>
    <row r="62" spans="1:34" ht="132">
      <c r="A62" s="69">
        <v>3</v>
      </c>
      <c r="B62" s="70" t="s">
        <v>397</v>
      </c>
      <c r="C62" s="71">
        <v>1200000</v>
      </c>
      <c r="D62" s="72">
        <v>3</v>
      </c>
      <c r="E62" s="71">
        <v>3600000</v>
      </c>
      <c r="F62" s="71">
        <v>0</v>
      </c>
      <c r="G62" s="71">
        <v>0</v>
      </c>
      <c r="H62" s="71">
        <f t="shared" si="0"/>
        <v>3600000</v>
      </c>
      <c r="I62" s="69" t="s">
        <v>393</v>
      </c>
      <c r="J62" s="69" t="s">
        <v>298</v>
      </c>
      <c r="K62" s="69" t="s">
        <v>292</v>
      </c>
      <c r="L62" s="69" t="s">
        <v>26</v>
      </c>
      <c r="M62" s="73" t="s">
        <v>228</v>
      </c>
      <c r="N62" s="69" t="s">
        <v>15</v>
      </c>
      <c r="O62" s="74" t="s">
        <v>108</v>
      </c>
      <c r="P62" s="76" t="s">
        <v>96</v>
      </c>
      <c r="Q62" s="76" t="s">
        <v>119</v>
      </c>
      <c r="R62" s="76" t="s">
        <v>120</v>
      </c>
      <c r="S62" s="82" t="s">
        <v>398</v>
      </c>
      <c r="T62" s="77" t="s">
        <v>100</v>
      </c>
      <c r="U62" s="73" t="s">
        <v>399</v>
      </c>
      <c r="V62" s="73" t="s">
        <v>131</v>
      </c>
      <c r="W62" s="73" t="s">
        <v>400</v>
      </c>
      <c r="X62" s="78">
        <v>3600000</v>
      </c>
      <c r="Y62" s="78">
        <v>0</v>
      </c>
      <c r="Z62" s="78"/>
      <c r="AA62" s="78">
        <v>0</v>
      </c>
      <c r="AB62" s="78"/>
      <c r="AC62" s="78">
        <v>3591000</v>
      </c>
      <c r="AD62" s="78"/>
      <c r="AE62" s="78">
        <f t="shared" si="1"/>
        <v>3591000</v>
      </c>
      <c r="AF62" s="78"/>
      <c r="AG62" s="78">
        <f t="shared" si="2"/>
        <v>9000</v>
      </c>
      <c r="AH62" s="79"/>
    </row>
    <row r="63" spans="1:34" ht="132">
      <c r="A63" s="69">
        <v>3</v>
      </c>
      <c r="B63" s="70" t="s">
        <v>401</v>
      </c>
      <c r="C63" s="71">
        <v>1800000</v>
      </c>
      <c r="D63" s="72">
        <v>1</v>
      </c>
      <c r="E63" s="71">
        <v>1800000</v>
      </c>
      <c r="F63" s="71">
        <v>0</v>
      </c>
      <c r="G63" s="71">
        <v>0</v>
      </c>
      <c r="H63" s="71">
        <f t="shared" si="0"/>
        <v>1800000</v>
      </c>
      <c r="I63" s="69" t="s">
        <v>386</v>
      </c>
      <c r="J63" s="69" t="s">
        <v>387</v>
      </c>
      <c r="K63" s="69" t="s">
        <v>388</v>
      </c>
      <c r="L63" s="69" t="s">
        <v>24</v>
      </c>
      <c r="M63" s="73" t="s">
        <v>118</v>
      </c>
      <c r="N63" s="69" t="s">
        <v>12</v>
      </c>
      <c r="O63" s="74" t="s">
        <v>108</v>
      </c>
      <c r="P63" s="76" t="s">
        <v>96</v>
      </c>
      <c r="Q63" s="76" t="s">
        <v>119</v>
      </c>
      <c r="R63" s="76" t="s">
        <v>120</v>
      </c>
      <c r="S63" s="82" t="s">
        <v>402</v>
      </c>
      <c r="T63" s="77" t="s">
        <v>100</v>
      </c>
      <c r="U63" s="73" t="s">
        <v>403</v>
      </c>
      <c r="V63" s="73" t="s">
        <v>12</v>
      </c>
      <c r="W63" s="73" t="s">
        <v>404</v>
      </c>
      <c r="X63" s="78">
        <v>1800000</v>
      </c>
      <c r="Y63" s="78">
        <v>0</v>
      </c>
      <c r="Z63" s="78"/>
      <c r="AA63" s="78">
        <v>0</v>
      </c>
      <c r="AB63" s="78"/>
      <c r="AC63" s="78">
        <v>1680000</v>
      </c>
      <c r="AD63" s="78"/>
      <c r="AE63" s="78">
        <f t="shared" si="1"/>
        <v>1680000</v>
      </c>
      <c r="AF63" s="78"/>
      <c r="AG63" s="78">
        <f t="shared" si="2"/>
        <v>120000</v>
      </c>
      <c r="AH63" s="79"/>
    </row>
    <row r="64" spans="1:34" ht="132">
      <c r="A64" s="69">
        <v>3</v>
      </c>
      <c r="B64" s="70" t="s">
        <v>405</v>
      </c>
      <c r="C64" s="71">
        <v>45856200</v>
      </c>
      <c r="D64" s="72">
        <v>1</v>
      </c>
      <c r="E64" s="71">
        <v>45856200</v>
      </c>
      <c r="F64" s="71">
        <v>0</v>
      </c>
      <c r="G64" s="71">
        <v>0</v>
      </c>
      <c r="H64" s="71">
        <f t="shared" si="0"/>
        <v>45856200</v>
      </c>
      <c r="I64" s="69" t="s">
        <v>355</v>
      </c>
      <c r="J64" s="69" t="s">
        <v>356</v>
      </c>
      <c r="K64" s="69" t="s">
        <v>356</v>
      </c>
      <c r="L64" s="69" t="s">
        <v>26</v>
      </c>
      <c r="M64" s="73" t="s">
        <v>118</v>
      </c>
      <c r="N64" s="69" t="s">
        <v>12</v>
      </c>
      <c r="O64" s="74" t="s">
        <v>95</v>
      </c>
      <c r="P64" s="76" t="s">
        <v>96</v>
      </c>
      <c r="Q64" s="76" t="s">
        <v>119</v>
      </c>
      <c r="R64" s="76" t="s">
        <v>120</v>
      </c>
      <c r="S64" s="77" t="s">
        <v>406</v>
      </c>
      <c r="T64" s="77" t="s">
        <v>100</v>
      </c>
      <c r="U64" s="73" t="s">
        <v>407</v>
      </c>
      <c r="V64" s="73" t="s">
        <v>12</v>
      </c>
      <c r="W64" s="73" t="s">
        <v>408</v>
      </c>
      <c r="X64" s="78">
        <v>45856200</v>
      </c>
      <c r="Y64" s="78">
        <v>0</v>
      </c>
      <c r="Z64" s="78"/>
      <c r="AA64" s="78">
        <v>44844000</v>
      </c>
      <c r="AB64" s="78"/>
      <c r="AC64" s="78">
        <v>0</v>
      </c>
      <c r="AD64" s="78"/>
      <c r="AE64" s="78">
        <f t="shared" si="1"/>
        <v>44844000</v>
      </c>
      <c r="AF64" s="78"/>
      <c r="AG64" s="78">
        <f t="shared" si="2"/>
        <v>1012200</v>
      </c>
      <c r="AH64" s="79"/>
    </row>
    <row r="65" spans="1:34" ht="165">
      <c r="A65" s="69">
        <v>3</v>
      </c>
      <c r="B65" s="70" t="s">
        <v>409</v>
      </c>
      <c r="C65" s="71">
        <v>25000000</v>
      </c>
      <c r="D65" s="72">
        <v>1</v>
      </c>
      <c r="E65" s="71">
        <v>25000000</v>
      </c>
      <c r="F65" s="71">
        <v>0</v>
      </c>
      <c r="G65" s="71">
        <v>0</v>
      </c>
      <c r="H65" s="71">
        <f t="shared" si="0"/>
        <v>25000000</v>
      </c>
      <c r="I65" s="69" t="s">
        <v>410</v>
      </c>
      <c r="J65" s="69" t="s">
        <v>411</v>
      </c>
      <c r="K65" s="69" t="s">
        <v>412</v>
      </c>
      <c r="L65" s="69" t="s">
        <v>24</v>
      </c>
      <c r="M65" s="73" t="s">
        <v>228</v>
      </c>
      <c r="N65" s="69" t="s">
        <v>15</v>
      </c>
      <c r="O65" s="74" t="s">
        <v>95</v>
      </c>
      <c r="P65" s="80" t="s">
        <v>96</v>
      </c>
      <c r="Q65" s="76" t="s">
        <v>413</v>
      </c>
      <c r="R65" s="76" t="s">
        <v>414</v>
      </c>
      <c r="S65" s="77" t="s">
        <v>415</v>
      </c>
      <c r="T65" s="77" t="s">
        <v>100</v>
      </c>
      <c r="U65" s="73" t="s">
        <v>416</v>
      </c>
      <c r="V65" s="73" t="s">
        <v>131</v>
      </c>
      <c r="W65" s="73" t="s">
        <v>417</v>
      </c>
      <c r="X65" s="78">
        <v>25000000</v>
      </c>
      <c r="Y65" s="78">
        <v>0</v>
      </c>
      <c r="Z65" s="78"/>
      <c r="AA65" s="78">
        <v>24560000</v>
      </c>
      <c r="AB65" s="78"/>
      <c r="AC65" s="78">
        <v>0</v>
      </c>
      <c r="AD65" s="78"/>
      <c r="AE65" s="78">
        <f t="shared" si="1"/>
        <v>24560000</v>
      </c>
      <c r="AF65" s="78"/>
      <c r="AG65" s="78">
        <f t="shared" si="2"/>
        <v>440000</v>
      </c>
      <c r="AH65" s="79"/>
    </row>
    <row r="66" spans="1:34" ht="198">
      <c r="A66" s="69">
        <v>3</v>
      </c>
      <c r="B66" s="70" t="s">
        <v>418</v>
      </c>
      <c r="C66" s="71">
        <v>1531500</v>
      </c>
      <c r="D66" s="72">
        <v>1</v>
      </c>
      <c r="E66" s="71">
        <v>1531500</v>
      </c>
      <c r="F66" s="71">
        <v>0</v>
      </c>
      <c r="G66" s="71">
        <v>0</v>
      </c>
      <c r="H66" s="71">
        <f t="shared" si="0"/>
        <v>1531500</v>
      </c>
      <c r="I66" s="69" t="s">
        <v>393</v>
      </c>
      <c r="J66" s="69" t="s">
        <v>298</v>
      </c>
      <c r="K66" s="69" t="s">
        <v>292</v>
      </c>
      <c r="L66" s="69" t="s">
        <v>26</v>
      </c>
      <c r="M66" s="73" t="s">
        <v>228</v>
      </c>
      <c r="N66" s="69" t="s">
        <v>15</v>
      </c>
      <c r="O66" s="74" t="s">
        <v>108</v>
      </c>
      <c r="P66" s="80" t="s">
        <v>419</v>
      </c>
      <c r="Q66" s="76" t="s">
        <v>420</v>
      </c>
      <c r="R66" s="76" t="s">
        <v>421</v>
      </c>
      <c r="S66" s="82" t="s">
        <v>422</v>
      </c>
      <c r="T66" s="77" t="s">
        <v>100</v>
      </c>
      <c r="U66" s="73" t="s">
        <v>423</v>
      </c>
      <c r="V66" s="73" t="s">
        <v>131</v>
      </c>
      <c r="W66" s="73" t="s">
        <v>424</v>
      </c>
      <c r="X66" s="78">
        <v>1531500</v>
      </c>
      <c r="Y66" s="78">
        <v>0</v>
      </c>
      <c r="Z66" s="78"/>
      <c r="AA66" s="78">
        <v>1410000</v>
      </c>
      <c r="AB66" s="78"/>
      <c r="AC66" s="78">
        <v>0</v>
      </c>
      <c r="AD66" s="78"/>
      <c r="AE66" s="78">
        <f t="shared" si="1"/>
        <v>1410000</v>
      </c>
      <c r="AF66" s="78"/>
      <c r="AG66" s="78">
        <f t="shared" si="2"/>
        <v>121500</v>
      </c>
      <c r="AH66" s="79"/>
    </row>
    <row r="67" spans="1:34" ht="132">
      <c r="A67" s="83">
        <v>3</v>
      </c>
      <c r="B67" s="70" t="s">
        <v>425</v>
      </c>
      <c r="C67" s="71">
        <v>496667</v>
      </c>
      <c r="D67" s="72">
        <v>1</v>
      </c>
      <c r="E67" s="71">
        <v>496667</v>
      </c>
      <c r="F67" s="71"/>
      <c r="G67" s="71"/>
      <c r="H67" s="71">
        <f t="shared" si="0"/>
        <v>496667</v>
      </c>
      <c r="I67" s="84" t="s">
        <v>426</v>
      </c>
      <c r="J67" s="84" t="s">
        <v>427</v>
      </c>
      <c r="K67" s="84" t="s">
        <v>428</v>
      </c>
      <c r="L67" s="84" t="s">
        <v>25</v>
      </c>
      <c r="M67" s="85"/>
      <c r="N67" s="85" t="s">
        <v>12</v>
      </c>
      <c r="O67" s="74" t="s">
        <v>95</v>
      </c>
      <c r="P67" s="80" t="s">
        <v>96</v>
      </c>
      <c r="Q67" s="86" t="s">
        <v>119</v>
      </c>
      <c r="R67" s="76" t="s">
        <v>120</v>
      </c>
      <c r="S67" s="87"/>
      <c r="T67" s="87" t="s">
        <v>429</v>
      </c>
      <c r="U67" s="73" t="s">
        <v>430</v>
      </c>
      <c r="V67" s="73"/>
      <c r="W67" s="73" t="s">
        <v>431</v>
      </c>
      <c r="X67" s="78">
        <v>496667</v>
      </c>
      <c r="Y67" s="78">
        <v>0</v>
      </c>
      <c r="Z67" s="78"/>
      <c r="AA67" s="78">
        <v>0</v>
      </c>
      <c r="AB67" s="78"/>
      <c r="AC67" s="78">
        <v>495888</v>
      </c>
      <c r="AD67" s="78"/>
      <c r="AE67" s="78">
        <f t="shared" si="1"/>
        <v>495888</v>
      </c>
      <c r="AF67" s="78"/>
      <c r="AG67" s="78">
        <f t="shared" si="2"/>
        <v>779</v>
      </c>
      <c r="AH67" s="79"/>
    </row>
    <row r="68" spans="1:34" ht="99">
      <c r="A68" s="83">
        <v>3</v>
      </c>
      <c r="B68" s="70" t="s">
        <v>432</v>
      </c>
      <c r="C68" s="71">
        <v>550000</v>
      </c>
      <c r="D68" s="72">
        <v>1</v>
      </c>
      <c r="E68" s="71">
        <v>550000</v>
      </c>
      <c r="F68" s="71"/>
      <c r="G68" s="71"/>
      <c r="H68" s="71">
        <f t="shared" si="0"/>
        <v>550000</v>
      </c>
      <c r="I68" s="84" t="s">
        <v>433</v>
      </c>
      <c r="J68" s="84" t="s">
        <v>434</v>
      </c>
      <c r="K68" s="84" t="s">
        <v>435</v>
      </c>
      <c r="L68" s="84" t="s">
        <v>25</v>
      </c>
      <c r="M68" s="85" t="s">
        <v>370</v>
      </c>
      <c r="N68" s="85" t="s">
        <v>12</v>
      </c>
      <c r="O68" s="74" t="s">
        <v>108</v>
      </c>
      <c r="P68" s="80" t="s">
        <v>96</v>
      </c>
      <c r="Q68" s="86" t="s">
        <v>119</v>
      </c>
      <c r="R68" s="76" t="s">
        <v>120</v>
      </c>
      <c r="S68" s="87"/>
      <c r="T68" s="87" t="s">
        <v>429</v>
      </c>
      <c r="U68" s="73" t="s">
        <v>436</v>
      </c>
      <c r="V68" s="73"/>
      <c r="W68" s="73" t="s">
        <v>437</v>
      </c>
      <c r="X68" s="78">
        <v>550000</v>
      </c>
      <c r="Y68" s="78">
        <v>0</v>
      </c>
      <c r="Z68" s="78"/>
      <c r="AA68" s="78">
        <v>530000</v>
      </c>
      <c r="AB68" s="78"/>
      <c r="AC68" s="78">
        <v>0</v>
      </c>
      <c r="AD68" s="78"/>
      <c r="AE68" s="78">
        <f t="shared" si="1"/>
        <v>530000</v>
      </c>
      <c r="AF68" s="78"/>
      <c r="AG68" s="78">
        <f t="shared" si="2"/>
        <v>20000</v>
      </c>
      <c r="AH68" s="79"/>
    </row>
    <row r="69" spans="1:34" ht="165">
      <c r="A69" s="69">
        <v>4</v>
      </c>
      <c r="B69" s="70" t="s">
        <v>438</v>
      </c>
      <c r="C69" s="71">
        <v>500000</v>
      </c>
      <c r="D69" s="72">
        <v>1</v>
      </c>
      <c r="E69" s="71">
        <v>500000</v>
      </c>
      <c r="F69" s="71">
        <v>0</v>
      </c>
      <c r="G69" s="71">
        <v>0</v>
      </c>
      <c r="H69" s="71">
        <f t="shared" si="0"/>
        <v>500000</v>
      </c>
      <c r="I69" s="69" t="s">
        <v>439</v>
      </c>
      <c r="J69" s="69" t="s">
        <v>440</v>
      </c>
      <c r="K69" s="69" t="s">
        <v>441</v>
      </c>
      <c r="L69" s="69" t="s">
        <v>30</v>
      </c>
      <c r="M69" s="73" t="s">
        <v>94</v>
      </c>
      <c r="N69" s="73" t="s">
        <v>12</v>
      </c>
      <c r="O69" s="74" t="s">
        <v>95</v>
      </c>
      <c r="P69" s="75" t="s">
        <v>96</v>
      </c>
      <c r="Q69" s="76" t="s">
        <v>97</v>
      </c>
      <c r="R69" s="76" t="s">
        <v>98</v>
      </c>
      <c r="S69" s="77" t="s">
        <v>442</v>
      </c>
      <c r="T69" s="77" t="s">
        <v>100</v>
      </c>
      <c r="U69" s="73" t="s">
        <v>443</v>
      </c>
      <c r="V69" s="73" t="s">
        <v>12</v>
      </c>
      <c r="W69" s="73" t="s">
        <v>444</v>
      </c>
      <c r="X69" s="78">
        <v>500000</v>
      </c>
      <c r="Y69" s="78">
        <v>0</v>
      </c>
      <c r="Z69" s="78"/>
      <c r="AA69" s="78">
        <v>0</v>
      </c>
      <c r="AB69" s="78"/>
      <c r="AC69" s="78">
        <v>495000</v>
      </c>
      <c r="AD69" s="78"/>
      <c r="AE69" s="78">
        <f t="shared" si="1"/>
        <v>495000</v>
      </c>
      <c r="AF69" s="78"/>
      <c r="AG69" s="78">
        <f t="shared" si="2"/>
        <v>5000</v>
      </c>
      <c r="AH69" s="79"/>
    </row>
    <row r="70" spans="1:34" ht="132">
      <c r="A70" s="69">
        <v>4</v>
      </c>
      <c r="B70" s="70" t="s">
        <v>445</v>
      </c>
      <c r="C70" s="71">
        <v>170000</v>
      </c>
      <c r="D70" s="72">
        <v>1</v>
      </c>
      <c r="E70" s="71">
        <v>170000</v>
      </c>
      <c r="F70" s="71">
        <v>0</v>
      </c>
      <c r="G70" s="71">
        <v>0</v>
      </c>
      <c r="H70" s="71">
        <f t="shared" si="0"/>
        <v>170000</v>
      </c>
      <c r="I70" s="69" t="s">
        <v>446</v>
      </c>
      <c r="J70" s="69" t="s">
        <v>447</v>
      </c>
      <c r="K70" s="69" t="s">
        <v>448</v>
      </c>
      <c r="L70" s="69" t="s">
        <v>28</v>
      </c>
      <c r="M70" s="73" t="s">
        <v>94</v>
      </c>
      <c r="N70" s="73" t="s">
        <v>12</v>
      </c>
      <c r="O70" s="74" t="s">
        <v>95</v>
      </c>
      <c r="P70" s="75" t="s">
        <v>96</v>
      </c>
      <c r="Q70" s="76" t="s">
        <v>97</v>
      </c>
      <c r="R70" s="76" t="s">
        <v>98</v>
      </c>
      <c r="S70" s="77" t="s">
        <v>449</v>
      </c>
      <c r="T70" s="77" t="s">
        <v>100</v>
      </c>
      <c r="U70" s="73" t="s">
        <v>450</v>
      </c>
      <c r="V70" s="73" t="s">
        <v>12</v>
      </c>
      <c r="W70" s="73" t="s">
        <v>451</v>
      </c>
      <c r="X70" s="78">
        <v>170000</v>
      </c>
      <c r="Y70" s="78">
        <v>0</v>
      </c>
      <c r="Z70" s="78"/>
      <c r="AA70" s="78">
        <v>167000</v>
      </c>
      <c r="AB70" s="78"/>
      <c r="AC70" s="78">
        <v>0</v>
      </c>
      <c r="AD70" s="78"/>
      <c r="AE70" s="78">
        <f t="shared" si="1"/>
        <v>167000</v>
      </c>
      <c r="AF70" s="78"/>
      <c r="AG70" s="78">
        <f t="shared" si="2"/>
        <v>3000</v>
      </c>
      <c r="AH70" s="79"/>
    </row>
    <row r="71" spans="1:34" ht="165">
      <c r="A71" s="69">
        <v>4</v>
      </c>
      <c r="B71" s="70" t="s">
        <v>452</v>
      </c>
      <c r="C71" s="71">
        <v>5521500</v>
      </c>
      <c r="D71" s="72">
        <v>1</v>
      </c>
      <c r="E71" s="71">
        <v>5521500</v>
      </c>
      <c r="F71" s="71">
        <v>0</v>
      </c>
      <c r="G71" s="71">
        <v>0</v>
      </c>
      <c r="H71" s="71">
        <f t="shared" si="0"/>
        <v>5521500</v>
      </c>
      <c r="I71" s="69" t="s">
        <v>453</v>
      </c>
      <c r="J71" s="69" t="s">
        <v>454</v>
      </c>
      <c r="K71" s="69" t="s">
        <v>455</v>
      </c>
      <c r="L71" s="69" t="s">
        <v>30</v>
      </c>
      <c r="M71" s="73" t="s">
        <v>94</v>
      </c>
      <c r="N71" s="73" t="s">
        <v>12</v>
      </c>
      <c r="O71" s="74" t="s">
        <v>95</v>
      </c>
      <c r="P71" s="75" t="s">
        <v>96</v>
      </c>
      <c r="Q71" s="76" t="s">
        <v>97</v>
      </c>
      <c r="R71" s="76" t="s">
        <v>98</v>
      </c>
      <c r="S71" s="77" t="s">
        <v>456</v>
      </c>
      <c r="T71" s="77" t="s">
        <v>100</v>
      </c>
      <c r="U71" s="73" t="s">
        <v>457</v>
      </c>
      <c r="V71" s="73" t="s">
        <v>12</v>
      </c>
      <c r="W71" s="73" t="s">
        <v>458</v>
      </c>
      <c r="X71" s="78">
        <v>5521500</v>
      </c>
      <c r="Y71" s="78">
        <v>0</v>
      </c>
      <c r="Z71" s="78"/>
      <c r="AA71" s="78">
        <v>4994100</v>
      </c>
      <c r="AB71" s="78"/>
      <c r="AC71" s="78">
        <v>375900</v>
      </c>
      <c r="AD71" s="78"/>
      <c r="AE71" s="78">
        <f t="shared" si="1"/>
        <v>5370000</v>
      </c>
      <c r="AF71" s="78"/>
      <c r="AG71" s="78">
        <f t="shared" si="2"/>
        <v>151500</v>
      </c>
      <c r="AH71" s="79"/>
    </row>
    <row r="72" spans="1:34" ht="132">
      <c r="A72" s="69">
        <v>4</v>
      </c>
      <c r="B72" s="70" t="s">
        <v>459</v>
      </c>
      <c r="C72" s="71">
        <v>493000</v>
      </c>
      <c r="D72" s="72">
        <v>1</v>
      </c>
      <c r="E72" s="71">
        <v>493000</v>
      </c>
      <c r="F72" s="71">
        <v>0</v>
      </c>
      <c r="G72" s="71">
        <v>0</v>
      </c>
      <c r="H72" s="71">
        <f t="shared" ref="H72:H135" si="3">E72+F72+G72</f>
        <v>493000</v>
      </c>
      <c r="I72" s="69" t="s">
        <v>460</v>
      </c>
      <c r="J72" s="69" t="s">
        <v>461</v>
      </c>
      <c r="K72" s="69" t="s">
        <v>441</v>
      </c>
      <c r="L72" s="69" t="s">
        <v>30</v>
      </c>
      <c r="M72" s="73" t="s">
        <v>94</v>
      </c>
      <c r="N72" s="73" t="s">
        <v>12</v>
      </c>
      <c r="O72" s="74" t="s">
        <v>95</v>
      </c>
      <c r="P72" s="75" t="s">
        <v>96</v>
      </c>
      <c r="Q72" s="76" t="s">
        <v>97</v>
      </c>
      <c r="R72" s="76" t="s">
        <v>98</v>
      </c>
      <c r="S72" s="77" t="s">
        <v>462</v>
      </c>
      <c r="T72" s="77" t="s">
        <v>100</v>
      </c>
      <c r="U72" s="73" t="s">
        <v>463</v>
      </c>
      <c r="V72" s="73" t="s">
        <v>12</v>
      </c>
      <c r="W72" s="73" t="s">
        <v>464</v>
      </c>
      <c r="X72" s="78">
        <v>493000</v>
      </c>
      <c r="Y72" s="78">
        <v>0</v>
      </c>
      <c r="Z72" s="78"/>
      <c r="AA72" s="78">
        <v>0</v>
      </c>
      <c r="AB72" s="78"/>
      <c r="AC72" s="78">
        <v>490000</v>
      </c>
      <c r="AD72" s="78"/>
      <c r="AE72" s="78">
        <f t="shared" ref="AE72:AE135" si="4">Y72+AA72+AC72</f>
        <v>490000</v>
      </c>
      <c r="AF72" s="78"/>
      <c r="AG72" s="78">
        <f t="shared" ref="AG72:AG135" si="5">X72-AE72</f>
        <v>3000</v>
      </c>
      <c r="AH72" s="79"/>
    </row>
    <row r="73" spans="1:34" ht="165">
      <c r="A73" s="69">
        <v>4</v>
      </c>
      <c r="B73" s="70" t="s">
        <v>465</v>
      </c>
      <c r="C73" s="71">
        <v>300000</v>
      </c>
      <c r="D73" s="72">
        <v>1</v>
      </c>
      <c r="E73" s="71">
        <v>300000</v>
      </c>
      <c r="F73" s="71">
        <v>0</v>
      </c>
      <c r="G73" s="71">
        <v>0</v>
      </c>
      <c r="H73" s="71">
        <f t="shared" si="3"/>
        <v>300000</v>
      </c>
      <c r="I73" s="69" t="s">
        <v>466</v>
      </c>
      <c r="J73" s="69" t="s">
        <v>467</v>
      </c>
      <c r="K73" s="69" t="s">
        <v>467</v>
      </c>
      <c r="L73" s="69" t="s">
        <v>30</v>
      </c>
      <c r="M73" s="73" t="s">
        <v>118</v>
      </c>
      <c r="N73" s="69" t="s">
        <v>12</v>
      </c>
      <c r="O73" s="74" t="s">
        <v>108</v>
      </c>
      <c r="P73" s="76" t="s">
        <v>96</v>
      </c>
      <c r="Q73" s="76" t="s">
        <v>119</v>
      </c>
      <c r="R73" s="76" t="s">
        <v>120</v>
      </c>
      <c r="S73" s="82" t="s">
        <v>468</v>
      </c>
      <c r="T73" s="77" t="s">
        <v>100</v>
      </c>
      <c r="U73" s="73" t="s">
        <v>469</v>
      </c>
      <c r="V73" s="73" t="s">
        <v>12</v>
      </c>
      <c r="W73" s="73" t="s">
        <v>470</v>
      </c>
      <c r="X73" s="78">
        <v>300000</v>
      </c>
      <c r="Y73" s="78">
        <v>0</v>
      </c>
      <c r="Z73" s="78"/>
      <c r="AA73" s="78">
        <v>0</v>
      </c>
      <c r="AB73" s="78"/>
      <c r="AC73" s="78">
        <v>297000</v>
      </c>
      <c r="AD73" s="78"/>
      <c r="AE73" s="78">
        <f t="shared" si="4"/>
        <v>297000</v>
      </c>
      <c r="AF73" s="78"/>
      <c r="AG73" s="78">
        <f t="shared" si="5"/>
        <v>3000</v>
      </c>
      <c r="AH73" s="79"/>
    </row>
    <row r="74" spans="1:34" ht="132">
      <c r="A74" s="69">
        <v>4</v>
      </c>
      <c r="B74" s="70" t="s">
        <v>471</v>
      </c>
      <c r="C74" s="71">
        <v>500000</v>
      </c>
      <c r="D74" s="72">
        <v>3</v>
      </c>
      <c r="E74" s="71">
        <v>1500000</v>
      </c>
      <c r="F74" s="71">
        <v>0</v>
      </c>
      <c r="G74" s="71">
        <v>0</v>
      </c>
      <c r="H74" s="71">
        <f t="shared" si="3"/>
        <v>1500000</v>
      </c>
      <c r="I74" s="69" t="s">
        <v>472</v>
      </c>
      <c r="J74" s="69" t="s">
        <v>473</v>
      </c>
      <c r="K74" s="69" t="s">
        <v>474</v>
      </c>
      <c r="L74" s="69" t="s">
        <v>29</v>
      </c>
      <c r="M74" s="73" t="s">
        <v>228</v>
      </c>
      <c r="N74" s="69" t="s">
        <v>15</v>
      </c>
      <c r="O74" s="74" t="s">
        <v>108</v>
      </c>
      <c r="P74" s="76" t="s">
        <v>96</v>
      </c>
      <c r="Q74" s="76" t="s">
        <v>119</v>
      </c>
      <c r="R74" s="76" t="s">
        <v>120</v>
      </c>
      <c r="S74" s="82" t="s">
        <v>475</v>
      </c>
      <c r="T74" s="77" t="s">
        <v>100</v>
      </c>
      <c r="U74" s="73" t="s">
        <v>476</v>
      </c>
      <c r="V74" s="73" t="s">
        <v>131</v>
      </c>
      <c r="W74" s="73" t="s">
        <v>477</v>
      </c>
      <c r="X74" s="78">
        <v>1500000</v>
      </c>
      <c r="Y74" s="78">
        <v>0</v>
      </c>
      <c r="Z74" s="78"/>
      <c r="AA74" s="78">
        <v>0</v>
      </c>
      <c r="AB74" s="78"/>
      <c r="AC74" s="78">
        <v>1455000</v>
      </c>
      <c r="AD74" s="78"/>
      <c r="AE74" s="78">
        <f t="shared" si="4"/>
        <v>1455000</v>
      </c>
      <c r="AF74" s="78"/>
      <c r="AG74" s="78">
        <f t="shared" si="5"/>
        <v>45000</v>
      </c>
      <c r="AH74" s="79"/>
    </row>
    <row r="75" spans="1:34" ht="165">
      <c r="A75" s="69">
        <v>4</v>
      </c>
      <c r="B75" s="70" t="s">
        <v>478</v>
      </c>
      <c r="C75" s="71">
        <v>645000</v>
      </c>
      <c r="D75" s="72">
        <v>1</v>
      </c>
      <c r="E75" s="71">
        <v>645000</v>
      </c>
      <c r="F75" s="71">
        <v>0</v>
      </c>
      <c r="G75" s="71">
        <v>0</v>
      </c>
      <c r="H75" s="71">
        <f t="shared" si="3"/>
        <v>645000</v>
      </c>
      <c r="I75" s="69" t="s">
        <v>466</v>
      </c>
      <c r="J75" s="69" t="s">
        <v>467</v>
      </c>
      <c r="K75" s="69" t="s">
        <v>467</v>
      </c>
      <c r="L75" s="69" t="s">
        <v>30</v>
      </c>
      <c r="M75" s="73" t="s">
        <v>118</v>
      </c>
      <c r="N75" s="69" t="s">
        <v>12</v>
      </c>
      <c r="O75" s="74" t="s">
        <v>108</v>
      </c>
      <c r="P75" s="76" t="s">
        <v>96</v>
      </c>
      <c r="Q75" s="76" t="s">
        <v>119</v>
      </c>
      <c r="R75" s="76" t="s">
        <v>120</v>
      </c>
      <c r="S75" s="82" t="s">
        <v>479</v>
      </c>
      <c r="T75" s="77" t="s">
        <v>100</v>
      </c>
      <c r="U75" s="73" t="s">
        <v>480</v>
      </c>
      <c r="V75" s="73" t="s">
        <v>12</v>
      </c>
      <c r="W75" s="73" t="s">
        <v>481</v>
      </c>
      <c r="X75" s="78">
        <v>645000</v>
      </c>
      <c r="Y75" s="78">
        <v>0</v>
      </c>
      <c r="Z75" s="78"/>
      <c r="AA75" s="78">
        <v>0</v>
      </c>
      <c r="AB75" s="78"/>
      <c r="AC75" s="78">
        <v>643000</v>
      </c>
      <c r="AD75" s="78"/>
      <c r="AE75" s="78">
        <f t="shared" si="4"/>
        <v>643000</v>
      </c>
      <c r="AF75" s="78"/>
      <c r="AG75" s="78">
        <f t="shared" si="5"/>
        <v>2000</v>
      </c>
      <c r="AH75" s="79"/>
    </row>
    <row r="76" spans="1:34" ht="198">
      <c r="A76" s="69">
        <v>4</v>
      </c>
      <c r="B76" s="70" t="s">
        <v>482</v>
      </c>
      <c r="C76" s="71">
        <v>300000</v>
      </c>
      <c r="D76" s="72">
        <v>5</v>
      </c>
      <c r="E76" s="71">
        <v>1500000</v>
      </c>
      <c r="F76" s="71">
        <v>0</v>
      </c>
      <c r="G76" s="71">
        <v>0</v>
      </c>
      <c r="H76" s="71">
        <f t="shared" si="3"/>
        <v>1500000</v>
      </c>
      <c r="I76" s="69" t="s">
        <v>472</v>
      </c>
      <c r="J76" s="69" t="s">
        <v>473</v>
      </c>
      <c r="K76" s="69" t="s">
        <v>474</v>
      </c>
      <c r="L76" s="69" t="s">
        <v>29</v>
      </c>
      <c r="M76" s="73" t="s">
        <v>228</v>
      </c>
      <c r="N76" s="69" t="s">
        <v>15</v>
      </c>
      <c r="O76" s="74" t="s">
        <v>108</v>
      </c>
      <c r="P76" s="76" t="s">
        <v>96</v>
      </c>
      <c r="Q76" s="76" t="s">
        <v>119</v>
      </c>
      <c r="R76" s="76" t="s">
        <v>120</v>
      </c>
      <c r="S76" s="82" t="s">
        <v>483</v>
      </c>
      <c r="T76" s="77" t="s">
        <v>100</v>
      </c>
      <c r="U76" s="73" t="s">
        <v>484</v>
      </c>
      <c r="V76" s="73" t="s">
        <v>131</v>
      </c>
      <c r="W76" s="73" t="s">
        <v>485</v>
      </c>
      <c r="X76" s="78">
        <v>1500000</v>
      </c>
      <c r="Y76" s="78">
        <v>0</v>
      </c>
      <c r="Z76" s="78"/>
      <c r="AA76" s="78">
        <v>0</v>
      </c>
      <c r="AB76" s="78"/>
      <c r="AC76" s="78">
        <v>1495000</v>
      </c>
      <c r="AD76" s="78"/>
      <c r="AE76" s="78">
        <f t="shared" si="4"/>
        <v>1495000</v>
      </c>
      <c r="AF76" s="78"/>
      <c r="AG76" s="78">
        <f t="shared" si="5"/>
        <v>5000</v>
      </c>
      <c r="AH76" s="79"/>
    </row>
    <row r="77" spans="1:34" ht="132">
      <c r="A77" s="69">
        <v>4</v>
      </c>
      <c r="B77" s="70" t="s">
        <v>486</v>
      </c>
      <c r="C77" s="71">
        <v>1500000</v>
      </c>
      <c r="D77" s="72">
        <v>1</v>
      </c>
      <c r="E77" s="71">
        <v>1500000</v>
      </c>
      <c r="F77" s="71">
        <v>0</v>
      </c>
      <c r="G77" s="71">
        <v>0</v>
      </c>
      <c r="H77" s="71">
        <f t="shared" si="3"/>
        <v>1500000</v>
      </c>
      <c r="I77" s="69" t="s">
        <v>487</v>
      </c>
      <c r="J77" s="69" t="s">
        <v>488</v>
      </c>
      <c r="K77" s="69" t="s">
        <v>489</v>
      </c>
      <c r="L77" s="69" t="s">
        <v>31</v>
      </c>
      <c r="M77" s="73" t="s">
        <v>137</v>
      </c>
      <c r="N77" s="73" t="s">
        <v>14</v>
      </c>
      <c r="O77" s="74" t="s">
        <v>108</v>
      </c>
      <c r="P77" s="76" t="s">
        <v>96</v>
      </c>
      <c r="Q77" s="76" t="s">
        <v>119</v>
      </c>
      <c r="R77" s="76" t="s">
        <v>120</v>
      </c>
      <c r="S77" s="82" t="s">
        <v>490</v>
      </c>
      <c r="T77" s="77" t="s">
        <v>100</v>
      </c>
      <c r="U77" s="73" t="s">
        <v>491</v>
      </c>
      <c r="V77" s="73" t="s">
        <v>131</v>
      </c>
      <c r="W77" s="73" t="s">
        <v>492</v>
      </c>
      <c r="X77" s="78">
        <v>1500000</v>
      </c>
      <c r="Y77" s="78">
        <v>0</v>
      </c>
      <c r="Z77" s="78"/>
      <c r="AA77" s="78">
        <v>0</v>
      </c>
      <c r="AB77" s="78"/>
      <c r="AC77" s="78">
        <v>900000</v>
      </c>
      <c r="AD77" s="78"/>
      <c r="AE77" s="78">
        <f t="shared" si="4"/>
        <v>900000</v>
      </c>
      <c r="AF77" s="78"/>
      <c r="AG77" s="78">
        <f t="shared" si="5"/>
        <v>600000</v>
      </c>
      <c r="AH77" s="79"/>
    </row>
    <row r="78" spans="1:34" ht="99">
      <c r="A78" s="69">
        <v>4</v>
      </c>
      <c r="B78" s="70" t="s">
        <v>493</v>
      </c>
      <c r="C78" s="71">
        <v>1200000</v>
      </c>
      <c r="D78" s="72">
        <v>1</v>
      </c>
      <c r="E78" s="71">
        <v>1200000</v>
      </c>
      <c r="F78" s="71">
        <v>0</v>
      </c>
      <c r="G78" s="71">
        <v>0</v>
      </c>
      <c r="H78" s="71">
        <f t="shared" si="3"/>
        <v>1200000</v>
      </c>
      <c r="I78" s="69" t="s">
        <v>487</v>
      </c>
      <c r="J78" s="69" t="s">
        <v>488</v>
      </c>
      <c r="K78" s="69" t="s">
        <v>489</v>
      </c>
      <c r="L78" s="69" t="s">
        <v>31</v>
      </c>
      <c r="M78" s="73" t="s">
        <v>137</v>
      </c>
      <c r="N78" s="73" t="s">
        <v>14</v>
      </c>
      <c r="O78" s="74" t="s">
        <v>108</v>
      </c>
      <c r="P78" s="76" t="s">
        <v>96</v>
      </c>
      <c r="Q78" s="76" t="s">
        <v>119</v>
      </c>
      <c r="R78" s="76" t="s">
        <v>120</v>
      </c>
      <c r="S78" s="82" t="s">
        <v>494</v>
      </c>
      <c r="T78" s="77" t="s">
        <v>100</v>
      </c>
      <c r="U78" s="73" t="s">
        <v>495</v>
      </c>
      <c r="V78" s="73" t="s">
        <v>131</v>
      </c>
      <c r="W78" s="73" t="s">
        <v>496</v>
      </c>
      <c r="X78" s="78">
        <v>1200000</v>
      </c>
      <c r="Y78" s="78">
        <v>0</v>
      </c>
      <c r="Z78" s="78"/>
      <c r="AA78" s="78">
        <v>0</v>
      </c>
      <c r="AB78" s="78"/>
      <c r="AC78" s="78">
        <v>1100000</v>
      </c>
      <c r="AD78" s="78"/>
      <c r="AE78" s="78">
        <f t="shared" si="4"/>
        <v>1100000</v>
      </c>
      <c r="AF78" s="78"/>
      <c r="AG78" s="78">
        <f t="shared" si="5"/>
        <v>100000</v>
      </c>
      <c r="AH78" s="79"/>
    </row>
    <row r="79" spans="1:34" ht="198">
      <c r="A79" s="69">
        <v>4</v>
      </c>
      <c r="B79" s="70" t="s">
        <v>497</v>
      </c>
      <c r="C79" s="71">
        <v>2200000</v>
      </c>
      <c r="D79" s="72">
        <v>1</v>
      </c>
      <c r="E79" s="71">
        <v>2200000</v>
      </c>
      <c r="F79" s="71">
        <v>0</v>
      </c>
      <c r="G79" s="71">
        <v>0</v>
      </c>
      <c r="H79" s="71">
        <f t="shared" si="3"/>
        <v>2200000</v>
      </c>
      <c r="I79" s="69" t="s">
        <v>498</v>
      </c>
      <c r="J79" s="69" t="s">
        <v>499</v>
      </c>
      <c r="K79" s="69" t="s">
        <v>500</v>
      </c>
      <c r="L79" s="69" t="s">
        <v>32</v>
      </c>
      <c r="M79" s="73" t="s">
        <v>128</v>
      </c>
      <c r="N79" s="69" t="s">
        <v>15</v>
      </c>
      <c r="O79" s="74" t="s">
        <v>108</v>
      </c>
      <c r="P79" s="76" t="s">
        <v>96</v>
      </c>
      <c r="Q79" s="76" t="s">
        <v>119</v>
      </c>
      <c r="R79" s="76" t="s">
        <v>120</v>
      </c>
      <c r="S79" s="82" t="s">
        <v>501</v>
      </c>
      <c r="T79" s="77" t="s">
        <v>100</v>
      </c>
      <c r="U79" s="73" t="s">
        <v>502</v>
      </c>
      <c r="V79" s="73" t="s">
        <v>131</v>
      </c>
      <c r="W79" s="73" t="s">
        <v>503</v>
      </c>
      <c r="X79" s="78">
        <v>2200000</v>
      </c>
      <c r="Y79" s="78">
        <v>0</v>
      </c>
      <c r="Z79" s="78"/>
      <c r="AA79" s="78">
        <v>0</v>
      </c>
      <c r="AB79" s="78"/>
      <c r="AC79" s="78">
        <v>2199000</v>
      </c>
      <c r="AD79" s="78"/>
      <c r="AE79" s="78">
        <f t="shared" si="4"/>
        <v>2199000</v>
      </c>
      <c r="AF79" s="78"/>
      <c r="AG79" s="78">
        <f t="shared" si="5"/>
        <v>1000</v>
      </c>
      <c r="AH79" s="79"/>
    </row>
    <row r="80" spans="1:34" ht="165">
      <c r="A80" s="69">
        <v>4</v>
      </c>
      <c r="B80" s="70" t="s">
        <v>504</v>
      </c>
      <c r="C80" s="71">
        <v>2270000</v>
      </c>
      <c r="D80" s="72">
        <v>1</v>
      </c>
      <c r="E80" s="71">
        <v>2270000</v>
      </c>
      <c r="F80" s="71">
        <v>0</v>
      </c>
      <c r="G80" s="71">
        <v>0</v>
      </c>
      <c r="H80" s="71">
        <f t="shared" si="3"/>
        <v>2270000</v>
      </c>
      <c r="I80" s="69" t="s">
        <v>498</v>
      </c>
      <c r="J80" s="69" t="s">
        <v>499</v>
      </c>
      <c r="K80" s="69" t="s">
        <v>500</v>
      </c>
      <c r="L80" s="69" t="s">
        <v>32</v>
      </c>
      <c r="M80" s="73" t="s">
        <v>128</v>
      </c>
      <c r="N80" s="69" t="s">
        <v>15</v>
      </c>
      <c r="O80" s="74" t="s">
        <v>108</v>
      </c>
      <c r="P80" s="76" t="s">
        <v>96</v>
      </c>
      <c r="Q80" s="76" t="s">
        <v>119</v>
      </c>
      <c r="R80" s="76" t="s">
        <v>120</v>
      </c>
      <c r="S80" s="82" t="s">
        <v>505</v>
      </c>
      <c r="T80" s="77" t="s">
        <v>100</v>
      </c>
      <c r="U80" s="73" t="s">
        <v>506</v>
      </c>
      <c r="V80" s="73" t="s">
        <v>131</v>
      </c>
      <c r="W80" s="73" t="s">
        <v>507</v>
      </c>
      <c r="X80" s="78">
        <v>2270000</v>
      </c>
      <c r="Y80" s="78">
        <v>0</v>
      </c>
      <c r="Z80" s="78"/>
      <c r="AA80" s="78">
        <v>0</v>
      </c>
      <c r="AB80" s="78"/>
      <c r="AC80" s="78">
        <v>2250000</v>
      </c>
      <c r="AD80" s="78"/>
      <c r="AE80" s="78">
        <f t="shared" si="4"/>
        <v>2250000</v>
      </c>
      <c r="AF80" s="78"/>
      <c r="AG80" s="78">
        <f t="shared" si="5"/>
        <v>20000</v>
      </c>
      <c r="AH80" s="79"/>
    </row>
    <row r="81" spans="1:34" ht="198">
      <c r="A81" s="69">
        <v>4</v>
      </c>
      <c r="B81" s="70" t="s">
        <v>508</v>
      </c>
      <c r="C81" s="71">
        <v>2200000</v>
      </c>
      <c r="D81" s="72">
        <v>3</v>
      </c>
      <c r="E81" s="71">
        <v>6600000</v>
      </c>
      <c r="F81" s="71">
        <v>0</v>
      </c>
      <c r="G81" s="71">
        <v>0</v>
      </c>
      <c r="H81" s="71">
        <f t="shared" si="3"/>
        <v>6600000</v>
      </c>
      <c r="I81" s="69" t="s">
        <v>472</v>
      </c>
      <c r="J81" s="69" t="s">
        <v>473</v>
      </c>
      <c r="K81" s="69" t="s">
        <v>474</v>
      </c>
      <c r="L81" s="69" t="s">
        <v>29</v>
      </c>
      <c r="M81" s="73" t="s">
        <v>228</v>
      </c>
      <c r="N81" s="69" t="s">
        <v>15</v>
      </c>
      <c r="O81" s="74" t="s">
        <v>108</v>
      </c>
      <c r="P81" s="76" t="s">
        <v>96</v>
      </c>
      <c r="Q81" s="76" t="s">
        <v>119</v>
      </c>
      <c r="R81" s="76" t="s">
        <v>120</v>
      </c>
      <c r="S81" s="82" t="s">
        <v>509</v>
      </c>
      <c r="T81" s="77" t="s">
        <v>100</v>
      </c>
      <c r="U81" s="73" t="s">
        <v>510</v>
      </c>
      <c r="V81" s="73" t="s">
        <v>131</v>
      </c>
      <c r="W81" s="73" t="s">
        <v>511</v>
      </c>
      <c r="X81" s="78">
        <v>6600000</v>
      </c>
      <c r="Y81" s="78">
        <v>0</v>
      </c>
      <c r="Z81" s="78"/>
      <c r="AA81" s="78">
        <v>0</v>
      </c>
      <c r="AB81" s="78"/>
      <c r="AC81" s="78">
        <v>6584000</v>
      </c>
      <c r="AD81" s="78"/>
      <c r="AE81" s="78">
        <f t="shared" si="4"/>
        <v>6584000</v>
      </c>
      <c r="AF81" s="78"/>
      <c r="AG81" s="78">
        <f t="shared" si="5"/>
        <v>16000</v>
      </c>
      <c r="AH81" s="79"/>
    </row>
    <row r="82" spans="1:34" ht="132">
      <c r="A82" s="69">
        <v>4</v>
      </c>
      <c r="B82" s="70" t="s">
        <v>512</v>
      </c>
      <c r="C82" s="71">
        <v>7000000</v>
      </c>
      <c r="D82" s="72">
        <v>1</v>
      </c>
      <c r="E82" s="71">
        <v>7000000</v>
      </c>
      <c r="F82" s="71">
        <v>0</v>
      </c>
      <c r="G82" s="71">
        <v>0</v>
      </c>
      <c r="H82" s="71">
        <f t="shared" si="3"/>
        <v>7000000</v>
      </c>
      <c r="I82" s="69" t="s">
        <v>487</v>
      </c>
      <c r="J82" s="69" t="s">
        <v>488</v>
      </c>
      <c r="K82" s="69" t="s">
        <v>489</v>
      </c>
      <c r="L82" s="69" t="s">
        <v>31</v>
      </c>
      <c r="M82" s="73" t="s">
        <v>137</v>
      </c>
      <c r="N82" s="73" t="s">
        <v>14</v>
      </c>
      <c r="O82" s="74" t="s">
        <v>108</v>
      </c>
      <c r="P82" s="76" t="s">
        <v>96</v>
      </c>
      <c r="Q82" s="76" t="s">
        <v>119</v>
      </c>
      <c r="R82" s="76" t="s">
        <v>120</v>
      </c>
      <c r="S82" s="82" t="s">
        <v>513</v>
      </c>
      <c r="T82" s="77" t="s">
        <v>100</v>
      </c>
      <c r="U82" s="73" t="s">
        <v>514</v>
      </c>
      <c r="V82" s="73" t="s">
        <v>131</v>
      </c>
      <c r="W82" s="73" t="s">
        <v>515</v>
      </c>
      <c r="X82" s="78">
        <v>7000000</v>
      </c>
      <c r="Y82" s="78">
        <v>0</v>
      </c>
      <c r="Z82" s="78"/>
      <c r="AA82" s="78">
        <v>0</v>
      </c>
      <c r="AB82" s="78"/>
      <c r="AC82" s="78">
        <v>6995000</v>
      </c>
      <c r="AD82" s="78"/>
      <c r="AE82" s="78">
        <f t="shared" si="4"/>
        <v>6995000</v>
      </c>
      <c r="AF82" s="78"/>
      <c r="AG82" s="78">
        <f t="shared" si="5"/>
        <v>5000</v>
      </c>
      <c r="AH82" s="79"/>
    </row>
    <row r="83" spans="1:34" ht="132">
      <c r="A83" s="69">
        <v>4</v>
      </c>
      <c r="B83" s="70" t="s">
        <v>516</v>
      </c>
      <c r="C83" s="71">
        <v>3500000</v>
      </c>
      <c r="D83" s="72">
        <v>1</v>
      </c>
      <c r="E83" s="71">
        <v>3500000</v>
      </c>
      <c r="F83" s="71">
        <v>0</v>
      </c>
      <c r="G83" s="71">
        <v>0</v>
      </c>
      <c r="H83" s="71">
        <f t="shared" si="3"/>
        <v>3500000</v>
      </c>
      <c r="I83" s="69" t="s">
        <v>498</v>
      </c>
      <c r="J83" s="69" t="s">
        <v>499</v>
      </c>
      <c r="K83" s="69" t="s">
        <v>500</v>
      </c>
      <c r="L83" s="69" t="s">
        <v>32</v>
      </c>
      <c r="M83" s="73" t="s">
        <v>128</v>
      </c>
      <c r="N83" s="69" t="s">
        <v>15</v>
      </c>
      <c r="O83" s="74" t="s">
        <v>108</v>
      </c>
      <c r="P83" s="76" t="s">
        <v>96</v>
      </c>
      <c r="Q83" s="76" t="s">
        <v>119</v>
      </c>
      <c r="R83" s="76" t="s">
        <v>120</v>
      </c>
      <c r="S83" s="82" t="s">
        <v>517</v>
      </c>
      <c r="T83" s="77" t="s">
        <v>100</v>
      </c>
      <c r="U83" s="73" t="s">
        <v>518</v>
      </c>
      <c r="V83" s="73" t="s">
        <v>131</v>
      </c>
      <c r="W83" s="73" t="s">
        <v>519</v>
      </c>
      <c r="X83" s="78">
        <v>3500000</v>
      </c>
      <c r="Y83" s="78">
        <v>0</v>
      </c>
      <c r="Z83" s="78"/>
      <c r="AA83" s="78">
        <v>0</v>
      </c>
      <c r="AB83" s="78"/>
      <c r="AC83" s="78">
        <v>3463000</v>
      </c>
      <c r="AD83" s="78"/>
      <c r="AE83" s="78">
        <f t="shared" si="4"/>
        <v>3463000</v>
      </c>
      <c r="AF83" s="78"/>
      <c r="AG83" s="78">
        <f t="shared" si="5"/>
        <v>37000</v>
      </c>
      <c r="AH83" s="79"/>
    </row>
    <row r="84" spans="1:34" ht="99">
      <c r="A84" s="69">
        <v>4</v>
      </c>
      <c r="B84" s="70" t="s">
        <v>520</v>
      </c>
      <c r="C84" s="71">
        <v>2500000</v>
      </c>
      <c r="D84" s="72">
        <v>1</v>
      </c>
      <c r="E84" s="71">
        <v>2500000</v>
      </c>
      <c r="F84" s="71">
        <v>0</v>
      </c>
      <c r="G84" s="71">
        <v>0</v>
      </c>
      <c r="H84" s="71">
        <f t="shared" si="3"/>
        <v>2500000</v>
      </c>
      <c r="I84" s="69" t="s">
        <v>521</v>
      </c>
      <c r="J84" s="69" t="s">
        <v>522</v>
      </c>
      <c r="K84" s="69" t="s">
        <v>523</v>
      </c>
      <c r="L84" s="69" t="s">
        <v>30</v>
      </c>
      <c r="M84" s="73" t="s">
        <v>370</v>
      </c>
      <c r="N84" s="69" t="s">
        <v>12</v>
      </c>
      <c r="O84" s="74" t="s">
        <v>108</v>
      </c>
      <c r="P84" s="76" t="s">
        <v>96</v>
      </c>
      <c r="Q84" s="76" t="s">
        <v>119</v>
      </c>
      <c r="R84" s="76" t="s">
        <v>120</v>
      </c>
      <c r="S84" s="82" t="s">
        <v>524</v>
      </c>
      <c r="T84" s="77" t="s">
        <v>100</v>
      </c>
      <c r="U84" s="73" t="s">
        <v>525</v>
      </c>
      <c r="V84" s="73" t="s">
        <v>12</v>
      </c>
      <c r="W84" s="73" t="s">
        <v>526</v>
      </c>
      <c r="X84" s="78">
        <v>2500000</v>
      </c>
      <c r="Y84" s="78">
        <v>0</v>
      </c>
      <c r="Z84" s="78"/>
      <c r="AA84" s="78">
        <v>0</v>
      </c>
      <c r="AB84" s="78"/>
      <c r="AC84" s="78">
        <v>2485000</v>
      </c>
      <c r="AD84" s="78"/>
      <c r="AE84" s="78">
        <f t="shared" si="4"/>
        <v>2485000</v>
      </c>
      <c r="AF84" s="78"/>
      <c r="AG84" s="78">
        <f t="shared" si="5"/>
        <v>15000</v>
      </c>
      <c r="AH84" s="79"/>
    </row>
    <row r="85" spans="1:34" ht="165">
      <c r="A85" s="69">
        <v>4</v>
      </c>
      <c r="B85" s="70" t="s">
        <v>527</v>
      </c>
      <c r="C85" s="71">
        <v>3700000</v>
      </c>
      <c r="D85" s="72">
        <v>1</v>
      </c>
      <c r="E85" s="71">
        <v>3700000</v>
      </c>
      <c r="F85" s="71">
        <v>0</v>
      </c>
      <c r="G85" s="71">
        <v>0</v>
      </c>
      <c r="H85" s="71">
        <f t="shared" si="3"/>
        <v>3700000</v>
      </c>
      <c r="I85" s="69" t="s">
        <v>528</v>
      </c>
      <c r="J85" s="69" t="s">
        <v>454</v>
      </c>
      <c r="K85" s="69" t="s">
        <v>455</v>
      </c>
      <c r="L85" s="69" t="s">
        <v>30</v>
      </c>
      <c r="M85" s="73" t="s">
        <v>128</v>
      </c>
      <c r="N85" s="69" t="s">
        <v>15</v>
      </c>
      <c r="O85" s="74" t="s">
        <v>108</v>
      </c>
      <c r="P85" s="76" t="s">
        <v>96</v>
      </c>
      <c r="Q85" s="76" t="s">
        <v>119</v>
      </c>
      <c r="R85" s="76" t="s">
        <v>120</v>
      </c>
      <c r="S85" s="82" t="s">
        <v>529</v>
      </c>
      <c r="T85" s="77" t="s">
        <v>100</v>
      </c>
      <c r="U85" s="73" t="s">
        <v>530</v>
      </c>
      <c r="V85" s="73" t="s">
        <v>131</v>
      </c>
      <c r="W85" s="73" t="s">
        <v>531</v>
      </c>
      <c r="X85" s="78">
        <v>3700000</v>
      </c>
      <c r="Y85" s="78">
        <v>0</v>
      </c>
      <c r="Z85" s="78"/>
      <c r="AA85" s="78">
        <v>0</v>
      </c>
      <c r="AB85" s="78"/>
      <c r="AC85" s="78">
        <v>3690000</v>
      </c>
      <c r="AD85" s="78"/>
      <c r="AE85" s="78">
        <f t="shared" si="4"/>
        <v>3690000</v>
      </c>
      <c r="AF85" s="78"/>
      <c r="AG85" s="78">
        <f t="shared" si="5"/>
        <v>10000</v>
      </c>
      <c r="AH85" s="79"/>
    </row>
    <row r="86" spans="1:34" ht="132">
      <c r="A86" s="69">
        <v>4</v>
      </c>
      <c r="B86" s="70" t="s">
        <v>532</v>
      </c>
      <c r="C86" s="71">
        <v>5150000</v>
      </c>
      <c r="D86" s="72">
        <v>1</v>
      </c>
      <c r="E86" s="71">
        <v>5150000</v>
      </c>
      <c r="F86" s="71">
        <v>0</v>
      </c>
      <c r="G86" s="71">
        <v>0</v>
      </c>
      <c r="H86" s="71">
        <f t="shared" si="3"/>
        <v>5150000</v>
      </c>
      <c r="I86" s="69" t="s">
        <v>533</v>
      </c>
      <c r="J86" s="69" t="s">
        <v>28</v>
      </c>
      <c r="K86" s="69" t="s">
        <v>448</v>
      </c>
      <c r="L86" s="69" t="s">
        <v>28</v>
      </c>
      <c r="M86" s="73" t="s">
        <v>228</v>
      </c>
      <c r="N86" s="69" t="s">
        <v>15</v>
      </c>
      <c r="O86" s="74" t="s">
        <v>108</v>
      </c>
      <c r="P86" s="76" t="s">
        <v>96</v>
      </c>
      <c r="Q86" s="76" t="s">
        <v>119</v>
      </c>
      <c r="R86" s="76" t="s">
        <v>120</v>
      </c>
      <c r="S86" s="82" t="s">
        <v>534</v>
      </c>
      <c r="T86" s="77" t="s">
        <v>100</v>
      </c>
      <c r="U86" s="73" t="s">
        <v>535</v>
      </c>
      <c r="V86" s="73" t="s">
        <v>131</v>
      </c>
      <c r="W86" s="73" t="s">
        <v>536</v>
      </c>
      <c r="X86" s="78">
        <v>5150000</v>
      </c>
      <c r="Y86" s="78">
        <v>0</v>
      </c>
      <c r="Z86" s="78"/>
      <c r="AA86" s="78">
        <v>0</v>
      </c>
      <c r="AB86" s="78"/>
      <c r="AC86" s="78">
        <v>5142000</v>
      </c>
      <c r="AD86" s="78"/>
      <c r="AE86" s="78">
        <f t="shared" si="4"/>
        <v>5142000</v>
      </c>
      <c r="AF86" s="78"/>
      <c r="AG86" s="78">
        <f t="shared" si="5"/>
        <v>8000</v>
      </c>
      <c r="AH86" s="79"/>
    </row>
    <row r="87" spans="1:34" ht="132">
      <c r="A87" s="69">
        <v>4</v>
      </c>
      <c r="B87" s="70" t="s">
        <v>537</v>
      </c>
      <c r="C87" s="71">
        <v>1450000</v>
      </c>
      <c r="D87" s="72">
        <v>1</v>
      </c>
      <c r="E87" s="71">
        <v>1450000</v>
      </c>
      <c r="F87" s="71">
        <v>0</v>
      </c>
      <c r="G87" s="71">
        <v>0</v>
      </c>
      <c r="H87" s="71">
        <f t="shared" si="3"/>
        <v>1450000</v>
      </c>
      <c r="I87" s="69" t="s">
        <v>487</v>
      </c>
      <c r="J87" s="69" t="s">
        <v>488</v>
      </c>
      <c r="K87" s="69" t="s">
        <v>489</v>
      </c>
      <c r="L87" s="69" t="s">
        <v>31</v>
      </c>
      <c r="M87" s="73" t="s">
        <v>137</v>
      </c>
      <c r="N87" s="73" t="s">
        <v>14</v>
      </c>
      <c r="O87" s="74" t="s">
        <v>108</v>
      </c>
      <c r="P87" s="76" t="s">
        <v>96</v>
      </c>
      <c r="Q87" s="76" t="s">
        <v>119</v>
      </c>
      <c r="R87" s="76" t="s">
        <v>120</v>
      </c>
      <c r="S87" s="82" t="s">
        <v>538</v>
      </c>
      <c r="T87" s="77" t="s">
        <v>100</v>
      </c>
      <c r="U87" s="73" t="s">
        <v>539</v>
      </c>
      <c r="V87" s="73" t="s">
        <v>131</v>
      </c>
      <c r="W87" s="73" t="s">
        <v>540</v>
      </c>
      <c r="X87" s="78">
        <v>1450000</v>
      </c>
      <c r="Y87" s="78">
        <v>0</v>
      </c>
      <c r="Z87" s="78"/>
      <c r="AA87" s="78">
        <v>0</v>
      </c>
      <c r="AB87" s="78"/>
      <c r="AC87" s="78">
        <v>1440000</v>
      </c>
      <c r="AD87" s="78"/>
      <c r="AE87" s="78">
        <f t="shared" si="4"/>
        <v>1440000</v>
      </c>
      <c r="AF87" s="78"/>
      <c r="AG87" s="78">
        <f t="shared" si="5"/>
        <v>10000</v>
      </c>
      <c r="AH87" s="79"/>
    </row>
    <row r="88" spans="1:34" ht="99">
      <c r="A88" s="69">
        <v>4</v>
      </c>
      <c r="B88" s="70" t="s">
        <v>493</v>
      </c>
      <c r="C88" s="71">
        <v>1200000</v>
      </c>
      <c r="D88" s="72">
        <v>1</v>
      </c>
      <c r="E88" s="71">
        <v>1200000</v>
      </c>
      <c r="F88" s="71">
        <v>0</v>
      </c>
      <c r="G88" s="71">
        <v>0</v>
      </c>
      <c r="H88" s="71">
        <f t="shared" si="3"/>
        <v>1200000</v>
      </c>
      <c r="I88" s="69" t="s">
        <v>487</v>
      </c>
      <c r="J88" s="69" t="s">
        <v>488</v>
      </c>
      <c r="K88" s="69" t="s">
        <v>489</v>
      </c>
      <c r="L88" s="69" t="s">
        <v>31</v>
      </c>
      <c r="M88" s="73" t="s">
        <v>137</v>
      </c>
      <c r="N88" s="73" t="s">
        <v>14</v>
      </c>
      <c r="O88" s="74" t="s">
        <v>108</v>
      </c>
      <c r="P88" s="76" t="s">
        <v>96</v>
      </c>
      <c r="Q88" s="76" t="s">
        <v>119</v>
      </c>
      <c r="R88" s="76" t="s">
        <v>120</v>
      </c>
      <c r="S88" s="82" t="s">
        <v>541</v>
      </c>
      <c r="T88" s="77" t="s">
        <v>100</v>
      </c>
      <c r="U88" s="73" t="s">
        <v>542</v>
      </c>
      <c r="V88" s="73" t="s">
        <v>131</v>
      </c>
      <c r="W88" s="73" t="s">
        <v>543</v>
      </c>
      <c r="X88" s="78">
        <v>1200000</v>
      </c>
      <c r="Y88" s="78">
        <v>0</v>
      </c>
      <c r="Z88" s="78"/>
      <c r="AA88" s="78">
        <v>0</v>
      </c>
      <c r="AB88" s="78"/>
      <c r="AC88" s="78">
        <v>1195000</v>
      </c>
      <c r="AD88" s="78"/>
      <c r="AE88" s="78">
        <f t="shared" si="4"/>
        <v>1195000</v>
      </c>
      <c r="AF88" s="78"/>
      <c r="AG88" s="78">
        <f t="shared" si="5"/>
        <v>5000</v>
      </c>
      <c r="AH88" s="79"/>
    </row>
    <row r="89" spans="1:34" ht="165">
      <c r="A89" s="69">
        <v>4</v>
      </c>
      <c r="B89" s="70" t="s">
        <v>544</v>
      </c>
      <c r="C89" s="71">
        <v>6420000</v>
      </c>
      <c r="D89" s="72">
        <v>1</v>
      </c>
      <c r="E89" s="71">
        <v>6420000</v>
      </c>
      <c r="F89" s="71">
        <v>0</v>
      </c>
      <c r="G89" s="71">
        <v>0</v>
      </c>
      <c r="H89" s="71">
        <f t="shared" si="3"/>
        <v>6420000</v>
      </c>
      <c r="I89" s="69" t="s">
        <v>472</v>
      </c>
      <c r="J89" s="69" t="s">
        <v>473</v>
      </c>
      <c r="K89" s="69" t="s">
        <v>474</v>
      </c>
      <c r="L89" s="69" t="s">
        <v>29</v>
      </c>
      <c r="M89" s="73" t="s">
        <v>228</v>
      </c>
      <c r="N89" s="69" t="s">
        <v>15</v>
      </c>
      <c r="O89" s="74" t="s">
        <v>108</v>
      </c>
      <c r="P89" s="76" t="s">
        <v>96</v>
      </c>
      <c r="Q89" s="76" t="s">
        <v>119</v>
      </c>
      <c r="R89" s="76" t="s">
        <v>120</v>
      </c>
      <c r="S89" s="82" t="s">
        <v>545</v>
      </c>
      <c r="T89" s="77" t="s">
        <v>100</v>
      </c>
      <c r="U89" s="73" t="s">
        <v>546</v>
      </c>
      <c r="V89" s="73" t="s">
        <v>131</v>
      </c>
      <c r="W89" s="73" t="s">
        <v>547</v>
      </c>
      <c r="X89" s="78">
        <v>6420000</v>
      </c>
      <c r="Y89" s="78">
        <v>0</v>
      </c>
      <c r="Z89" s="78"/>
      <c r="AA89" s="78">
        <v>6410000</v>
      </c>
      <c r="AB89" s="78"/>
      <c r="AC89" s="78">
        <v>0</v>
      </c>
      <c r="AD89" s="78"/>
      <c r="AE89" s="78">
        <f t="shared" si="4"/>
        <v>6410000</v>
      </c>
      <c r="AF89" s="78"/>
      <c r="AG89" s="78">
        <f t="shared" si="5"/>
        <v>10000</v>
      </c>
      <c r="AH89" s="79"/>
    </row>
    <row r="90" spans="1:34" ht="132">
      <c r="A90" s="69">
        <v>4</v>
      </c>
      <c r="B90" s="70" t="s">
        <v>548</v>
      </c>
      <c r="C90" s="71">
        <v>3000000</v>
      </c>
      <c r="D90" s="72">
        <v>1</v>
      </c>
      <c r="E90" s="71">
        <v>3000000</v>
      </c>
      <c r="F90" s="71">
        <v>0</v>
      </c>
      <c r="G90" s="71">
        <v>0</v>
      </c>
      <c r="H90" s="71">
        <f t="shared" si="3"/>
        <v>3000000</v>
      </c>
      <c r="I90" s="69" t="s">
        <v>487</v>
      </c>
      <c r="J90" s="69" t="s">
        <v>488</v>
      </c>
      <c r="K90" s="69" t="s">
        <v>489</v>
      </c>
      <c r="L90" s="69" t="s">
        <v>31</v>
      </c>
      <c r="M90" s="73" t="s">
        <v>137</v>
      </c>
      <c r="N90" s="73" t="s">
        <v>14</v>
      </c>
      <c r="O90" s="74" t="s">
        <v>108</v>
      </c>
      <c r="P90" s="76" t="s">
        <v>96</v>
      </c>
      <c r="Q90" s="76" t="s">
        <v>119</v>
      </c>
      <c r="R90" s="76" t="s">
        <v>120</v>
      </c>
      <c r="S90" s="82" t="s">
        <v>549</v>
      </c>
      <c r="T90" s="77" t="s">
        <v>100</v>
      </c>
      <c r="U90" s="73" t="s">
        <v>550</v>
      </c>
      <c r="V90" s="73" t="s">
        <v>131</v>
      </c>
      <c r="W90" s="73" t="s">
        <v>551</v>
      </c>
      <c r="X90" s="78">
        <v>3000000</v>
      </c>
      <c r="Y90" s="78">
        <v>0</v>
      </c>
      <c r="Z90" s="78"/>
      <c r="AA90" s="78">
        <v>0</v>
      </c>
      <c r="AB90" s="78"/>
      <c r="AC90" s="78">
        <v>2996000</v>
      </c>
      <c r="AD90" s="78"/>
      <c r="AE90" s="78">
        <f t="shared" si="4"/>
        <v>2996000</v>
      </c>
      <c r="AF90" s="78"/>
      <c r="AG90" s="78">
        <f t="shared" si="5"/>
        <v>4000</v>
      </c>
      <c r="AH90" s="79"/>
    </row>
    <row r="91" spans="1:34" ht="165">
      <c r="A91" s="69">
        <v>4</v>
      </c>
      <c r="B91" s="70" t="s">
        <v>552</v>
      </c>
      <c r="C91" s="71">
        <v>3600000</v>
      </c>
      <c r="D91" s="72">
        <v>2</v>
      </c>
      <c r="E91" s="71">
        <v>7200000</v>
      </c>
      <c r="F91" s="71">
        <v>0</v>
      </c>
      <c r="G91" s="71">
        <v>0</v>
      </c>
      <c r="H91" s="71">
        <f t="shared" si="3"/>
        <v>7200000</v>
      </c>
      <c r="I91" s="69" t="s">
        <v>472</v>
      </c>
      <c r="J91" s="69" t="s">
        <v>473</v>
      </c>
      <c r="K91" s="69" t="s">
        <v>474</v>
      </c>
      <c r="L91" s="69" t="s">
        <v>29</v>
      </c>
      <c r="M91" s="73" t="s">
        <v>228</v>
      </c>
      <c r="N91" s="69" t="s">
        <v>15</v>
      </c>
      <c r="O91" s="74" t="s">
        <v>108</v>
      </c>
      <c r="P91" s="76" t="s">
        <v>96</v>
      </c>
      <c r="Q91" s="76" t="s">
        <v>119</v>
      </c>
      <c r="R91" s="76" t="s">
        <v>120</v>
      </c>
      <c r="S91" s="82" t="s">
        <v>553</v>
      </c>
      <c r="T91" s="77" t="s">
        <v>100</v>
      </c>
      <c r="U91" s="73" t="s">
        <v>554</v>
      </c>
      <c r="V91" s="73" t="s">
        <v>131</v>
      </c>
      <c r="W91" s="73" t="s">
        <v>555</v>
      </c>
      <c r="X91" s="78">
        <v>7200000</v>
      </c>
      <c r="Y91" s="78">
        <v>0</v>
      </c>
      <c r="Z91" s="78"/>
      <c r="AA91" s="78">
        <v>0</v>
      </c>
      <c r="AB91" s="78"/>
      <c r="AC91" s="78">
        <v>7175000</v>
      </c>
      <c r="AD91" s="78"/>
      <c r="AE91" s="78">
        <f t="shared" si="4"/>
        <v>7175000</v>
      </c>
      <c r="AF91" s="78"/>
      <c r="AG91" s="78">
        <f t="shared" si="5"/>
        <v>25000</v>
      </c>
      <c r="AH91" s="79"/>
    </row>
    <row r="92" spans="1:34" ht="165">
      <c r="A92" s="69">
        <v>4</v>
      </c>
      <c r="B92" s="70" t="s">
        <v>556</v>
      </c>
      <c r="C92" s="71">
        <v>500000</v>
      </c>
      <c r="D92" s="72">
        <v>1</v>
      </c>
      <c r="E92" s="71">
        <v>500000</v>
      </c>
      <c r="F92" s="71">
        <v>0</v>
      </c>
      <c r="G92" s="71">
        <v>0</v>
      </c>
      <c r="H92" s="71">
        <f t="shared" si="3"/>
        <v>500000</v>
      </c>
      <c r="I92" s="69" t="s">
        <v>557</v>
      </c>
      <c r="J92" s="69" t="s">
        <v>558</v>
      </c>
      <c r="K92" s="69" t="s">
        <v>559</v>
      </c>
      <c r="L92" s="69" t="s">
        <v>30</v>
      </c>
      <c r="M92" s="73" t="s">
        <v>118</v>
      </c>
      <c r="N92" s="69" t="s">
        <v>12</v>
      </c>
      <c r="O92" s="74" t="s">
        <v>95</v>
      </c>
      <c r="P92" s="76" t="s">
        <v>96</v>
      </c>
      <c r="Q92" s="76" t="s">
        <v>119</v>
      </c>
      <c r="R92" s="76" t="s">
        <v>120</v>
      </c>
      <c r="S92" s="77" t="s">
        <v>560</v>
      </c>
      <c r="T92" s="77" t="s">
        <v>100</v>
      </c>
      <c r="U92" s="73" t="s">
        <v>561</v>
      </c>
      <c r="V92" s="73" t="s">
        <v>12</v>
      </c>
      <c r="W92" s="73" t="s">
        <v>562</v>
      </c>
      <c r="X92" s="78">
        <v>500000</v>
      </c>
      <c r="Y92" s="78">
        <v>0</v>
      </c>
      <c r="Z92" s="78"/>
      <c r="AA92" s="78">
        <v>499600</v>
      </c>
      <c r="AB92" s="78"/>
      <c r="AC92" s="78">
        <v>0</v>
      </c>
      <c r="AD92" s="78"/>
      <c r="AE92" s="78">
        <f t="shared" si="4"/>
        <v>499600</v>
      </c>
      <c r="AF92" s="78"/>
      <c r="AG92" s="78">
        <f t="shared" si="5"/>
        <v>400</v>
      </c>
      <c r="AH92" s="79"/>
    </row>
    <row r="93" spans="1:34" ht="132">
      <c r="A93" s="69">
        <v>4</v>
      </c>
      <c r="B93" s="70" t="s">
        <v>563</v>
      </c>
      <c r="C93" s="71">
        <v>500000</v>
      </c>
      <c r="D93" s="72">
        <v>1</v>
      </c>
      <c r="E93" s="71">
        <v>500000</v>
      </c>
      <c r="F93" s="71">
        <v>0</v>
      </c>
      <c r="G93" s="71">
        <v>0</v>
      </c>
      <c r="H93" s="71">
        <f t="shared" si="3"/>
        <v>500000</v>
      </c>
      <c r="I93" s="69" t="s">
        <v>564</v>
      </c>
      <c r="J93" s="69" t="s">
        <v>565</v>
      </c>
      <c r="K93" s="69" t="s">
        <v>566</v>
      </c>
      <c r="L93" s="69" t="s">
        <v>30</v>
      </c>
      <c r="M93" s="73" t="s">
        <v>118</v>
      </c>
      <c r="N93" s="69" t="s">
        <v>12</v>
      </c>
      <c r="O93" s="74" t="s">
        <v>95</v>
      </c>
      <c r="P93" s="76" t="s">
        <v>96</v>
      </c>
      <c r="Q93" s="76" t="s">
        <v>119</v>
      </c>
      <c r="R93" s="76" t="s">
        <v>120</v>
      </c>
      <c r="S93" s="77" t="s">
        <v>567</v>
      </c>
      <c r="T93" s="77" t="s">
        <v>100</v>
      </c>
      <c r="U93" s="73" t="s">
        <v>568</v>
      </c>
      <c r="V93" s="73" t="s">
        <v>12</v>
      </c>
      <c r="W93" s="73" t="s">
        <v>569</v>
      </c>
      <c r="X93" s="78">
        <v>500000</v>
      </c>
      <c r="Y93" s="78">
        <v>0</v>
      </c>
      <c r="Z93" s="78"/>
      <c r="AA93" s="78">
        <v>468842</v>
      </c>
      <c r="AB93" s="78"/>
      <c r="AC93" s="78">
        <v>0</v>
      </c>
      <c r="AD93" s="78"/>
      <c r="AE93" s="78">
        <f t="shared" si="4"/>
        <v>468842</v>
      </c>
      <c r="AF93" s="78"/>
      <c r="AG93" s="78">
        <f t="shared" si="5"/>
        <v>31158</v>
      </c>
      <c r="AH93" s="79"/>
    </row>
    <row r="94" spans="1:34" ht="99">
      <c r="A94" s="69">
        <v>4</v>
      </c>
      <c r="B94" s="70" t="s">
        <v>570</v>
      </c>
      <c r="C94" s="71">
        <v>1149700</v>
      </c>
      <c r="D94" s="72">
        <v>1</v>
      </c>
      <c r="E94" s="71">
        <v>1149700</v>
      </c>
      <c r="F94" s="71">
        <v>0</v>
      </c>
      <c r="G94" s="71">
        <v>0</v>
      </c>
      <c r="H94" s="71">
        <f t="shared" si="3"/>
        <v>1149700</v>
      </c>
      <c r="I94" s="69" t="s">
        <v>571</v>
      </c>
      <c r="J94" s="69" t="s">
        <v>572</v>
      </c>
      <c r="K94" s="69" t="s">
        <v>572</v>
      </c>
      <c r="L94" s="69" t="s">
        <v>30</v>
      </c>
      <c r="M94" s="73" t="s">
        <v>341</v>
      </c>
      <c r="N94" s="69" t="s">
        <v>12</v>
      </c>
      <c r="O94" s="74" t="s">
        <v>95</v>
      </c>
      <c r="P94" s="76" t="s">
        <v>96</v>
      </c>
      <c r="Q94" s="76" t="s">
        <v>119</v>
      </c>
      <c r="R94" s="76" t="s">
        <v>120</v>
      </c>
      <c r="S94" s="77" t="s">
        <v>573</v>
      </c>
      <c r="T94" s="77" t="s">
        <v>100</v>
      </c>
      <c r="U94" s="73" t="s">
        <v>574</v>
      </c>
      <c r="V94" s="73" t="s">
        <v>12</v>
      </c>
      <c r="W94" s="73" t="s">
        <v>575</v>
      </c>
      <c r="X94" s="78">
        <v>1149700</v>
      </c>
      <c r="Y94" s="78">
        <v>0</v>
      </c>
      <c r="Z94" s="78"/>
      <c r="AA94" s="78">
        <v>0</v>
      </c>
      <c r="AB94" s="78"/>
      <c r="AC94" s="78">
        <v>1133000</v>
      </c>
      <c r="AD94" s="78"/>
      <c r="AE94" s="78">
        <f t="shared" si="4"/>
        <v>1133000</v>
      </c>
      <c r="AF94" s="78"/>
      <c r="AG94" s="78">
        <f t="shared" si="5"/>
        <v>16700</v>
      </c>
      <c r="AH94" s="79"/>
    </row>
    <row r="95" spans="1:34" ht="132">
      <c r="A95" s="69">
        <v>5</v>
      </c>
      <c r="B95" s="70" t="s">
        <v>576</v>
      </c>
      <c r="C95" s="71">
        <v>25000</v>
      </c>
      <c r="D95" s="72">
        <v>1</v>
      </c>
      <c r="E95" s="71">
        <v>25000</v>
      </c>
      <c r="F95" s="71">
        <v>0</v>
      </c>
      <c r="G95" s="71">
        <v>0</v>
      </c>
      <c r="H95" s="71">
        <f t="shared" si="3"/>
        <v>25000</v>
      </c>
      <c r="I95" s="69" t="s">
        <v>577</v>
      </c>
      <c r="J95" s="69" t="s">
        <v>578</v>
      </c>
      <c r="K95" s="69" t="s">
        <v>579</v>
      </c>
      <c r="L95" s="69" t="s">
        <v>36</v>
      </c>
      <c r="M95" s="73" t="s">
        <v>94</v>
      </c>
      <c r="N95" s="73" t="s">
        <v>12</v>
      </c>
      <c r="O95" s="74" t="s">
        <v>108</v>
      </c>
      <c r="P95" s="75" t="s">
        <v>96</v>
      </c>
      <c r="Q95" s="76" t="s">
        <v>97</v>
      </c>
      <c r="R95" s="76" t="s">
        <v>98</v>
      </c>
      <c r="S95" s="82" t="s">
        <v>580</v>
      </c>
      <c r="T95" s="77" t="s">
        <v>100</v>
      </c>
      <c r="U95" s="73" t="s">
        <v>581</v>
      </c>
      <c r="V95" s="73" t="s">
        <v>12</v>
      </c>
      <c r="W95" s="73" t="s">
        <v>582</v>
      </c>
      <c r="X95" s="78">
        <v>25000</v>
      </c>
      <c r="Y95" s="78">
        <v>0</v>
      </c>
      <c r="Z95" s="78"/>
      <c r="AA95" s="78">
        <v>0</v>
      </c>
      <c r="AB95" s="78"/>
      <c r="AC95" s="78">
        <v>24880</v>
      </c>
      <c r="AD95" s="78"/>
      <c r="AE95" s="78">
        <f t="shared" si="4"/>
        <v>24880</v>
      </c>
      <c r="AF95" s="78"/>
      <c r="AG95" s="78">
        <f t="shared" si="5"/>
        <v>120</v>
      </c>
      <c r="AH95" s="79"/>
    </row>
    <row r="96" spans="1:34" ht="165">
      <c r="A96" s="69">
        <v>5</v>
      </c>
      <c r="B96" s="70" t="s">
        <v>583</v>
      </c>
      <c r="C96" s="71">
        <v>150000</v>
      </c>
      <c r="D96" s="72">
        <v>1</v>
      </c>
      <c r="E96" s="71">
        <v>150000</v>
      </c>
      <c r="F96" s="71">
        <v>0</v>
      </c>
      <c r="G96" s="71">
        <v>0</v>
      </c>
      <c r="H96" s="71">
        <f t="shared" si="3"/>
        <v>150000</v>
      </c>
      <c r="I96" s="69" t="s">
        <v>584</v>
      </c>
      <c r="J96" s="69" t="s">
        <v>585</v>
      </c>
      <c r="K96" s="69" t="s">
        <v>586</v>
      </c>
      <c r="L96" s="69" t="s">
        <v>36</v>
      </c>
      <c r="M96" s="73" t="s">
        <v>94</v>
      </c>
      <c r="N96" s="73" t="s">
        <v>12</v>
      </c>
      <c r="O96" s="74" t="s">
        <v>108</v>
      </c>
      <c r="P96" s="75" t="s">
        <v>96</v>
      </c>
      <c r="Q96" s="76" t="s">
        <v>97</v>
      </c>
      <c r="R96" s="76" t="s">
        <v>98</v>
      </c>
      <c r="S96" s="82" t="s">
        <v>587</v>
      </c>
      <c r="T96" s="77" t="s">
        <v>100</v>
      </c>
      <c r="U96" s="73" t="s">
        <v>588</v>
      </c>
      <c r="V96" s="73" t="s">
        <v>12</v>
      </c>
      <c r="W96" s="73" t="s">
        <v>589</v>
      </c>
      <c r="X96" s="78">
        <v>150000</v>
      </c>
      <c r="Y96" s="78">
        <v>0</v>
      </c>
      <c r="Z96" s="78"/>
      <c r="AA96" s="78">
        <v>0</v>
      </c>
      <c r="AB96" s="78"/>
      <c r="AC96" s="78">
        <v>149500</v>
      </c>
      <c r="AD96" s="78"/>
      <c r="AE96" s="78">
        <f t="shared" si="4"/>
        <v>149500</v>
      </c>
      <c r="AF96" s="78"/>
      <c r="AG96" s="78">
        <f t="shared" si="5"/>
        <v>500</v>
      </c>
      <c r="AH96" s="79"/>
    </row>
    <row r="97" spans="1:34" ht="165">
      <c r="A97" s="69">
        <v>5</v>
      </c>
      <c r="B97" s="70" t="s">
        <v>590</v>
      </c>
      <c r="C97" s="71">
        <v>645000</v>
      </c>
      <c r="D97" s="72">
        <v>1</v>
      </c>
      <c r="E97" s="71">
        <v>645000</v>
      </c>
      <c r="F97" s="71">
        <v>0</v>
      </c>
      <c r="G97" s="71">
        <v>0</v>
      </c>
      <c r="H97" s="71">
        <f t="shared" si="3"/>
        <v>645000</v>
      </c>
      <c r="I97" s="69" t="s">
        <v>591</v>
      </c>
      <c r="J97" s="69" t="s">
        <v>592</v>
      </c>
      <c r="K97" s="69" t="s">
        <v>593</v>
      </c>
      <c r="L97" s="69" t="s">
        <v>35</v>
      </c>
      <c r="M97" s="73" t="s">
        <v>107</v>
      </c>
      <c r="N97" s="69" t="s">
        <v>12</v>
      </c>
      <c r="O97" s="74" t="s">
        <v>108</v>
      </c>
      <c r="P97" s="76" t="s">
        <v>96</v>
      </c>
      <c r="Q97" s="76" t="s">
        <v>119</v>
      </c>
      <c r="R97" s="76" t="s">
        <v>120</v>
      </c>
      <c r="S97" s="82" t="s">
        <v>594</v>
      </c>
      <c r="T97" s="77" t="s">
        <v>100</v>
      </c>
      <c r="U97" s="73" t="s">
        <v>595</v>
      </c>
      <c r="V97" s="73" t="s">
        <v>12</v>
      </c>
      <c r="W97" s="73" t="s">
        <v>596</v>
      </c>
      <c r="X97" s="78">
        <v>645000</v>
      </c>
      <c r="Y97" s="78">
        <v>0</v>
      </c>
      <c r="Z97" s="78"/>
      <c r="AA97" s="78">
        <v>0</v>
      </c>
      <c r="AB97" s="78"/>
      <c r="AC97" s="78">
        <v>644000</v>
      </c>
      <c r="AD97" s="78"/>
      <c r="AE97" s="78">
        <f t="shared" si="4"/>
        <v>644000</v>
      </c>
      <c r="AF97" s="78"/>
      <c r="AG97" s="78">
        <f t="shared" si="5"/>
        <v>1000</v>
      </c>
      <c r="AH97" s="79"/>
    </row>
    <row r="98" spans="1:34" ht="198">
      <c r="A98" s="69">
        <v>5</v>
      </c>
      <c r="B98" s="70" t="s">
        <v>597</v>
      </c>
      <c r="C98" s="71">
        <v>645000</v>
      </c>
      <c r="D98" s="72">
        <v>1</v>
      </c>
      <c r="E98" s="71">
        <v>645000</v>
      </c>
      <c r="F98" s="71">
        <v>0</v>
      </c>
      <c r="G98" s="71">
        <v>0</v>
      </c>
      <c r="H98" s="71">
        <f t="shared" si="3"/>
        <v>645000</v>
      </c>
      <c r="I98" s="69" t="s">
        <v>598</v>
      </c>
      <c r="J98" s="69" t="s">
        <v>599</v>
      </c>
      <c r="K98" s="69" t="s">
        <v>599</v>
      </c>
      <c r="L98" s="69" t="s">
        <v>35</v>
      </c>
      <c r="M98" s="73" t="s">
        <v>370</v>
      </c>
      <c r="N98" s="69" t="s">
        <v>12</v>
      </c>
      <c r="O98" s="74" t="s">
        <v>108</v>
      </c>
      <c r="P98" s="76" t="s">
        <v>96</v>
      </c>
      <c r="Q98" s="76" t="s">
        <v>119</v>
      </c>
      <c r="R98" s="76" t="s">
        <v>120</v>
      </c>
      <c r="S98" s="82" t="s">
        <v>600</v>
      </c>
      <c r="T98" s="77" t="s">
        <v>100</v>
      </c>
      <c r="U98" s="73" t="s">
        <v>601</v>
      </c>
      <c r="V98" s="73" t="s">
        <v>12</v>
      </c>
      <c r="W98" s="73" t="s">
        <v>602</v>
      </c>
      <c r="X98" s="78">
        <v>645000</v>
      </c>
      <c r="Y98" s="78">
        <v>0</v>
      </c>
      <c r="Z98" s="78"/>
      <c r="AA98" s="78">
        <v>0</v>
      </c>
      <c r="AB98" s="78"/>
      <c r="AC98" s="78">
        <v>644000</v>
      </c>
      <c r="AD98" s="78"/>
      <c r="AE98" s="78">
        <f t="shared" si="4"/>
        <v>644000</v>
      </c>
      <c r="AF98" s="78"/>
      <c r="AG98" s="78">
        <f t="shared" si="5"/>
        <v>1000</v>
      </c>
      <c r="AH98" s="79"/>
    </row>
    <row r="99" spans="1:34" ht="198">
      <c r="A99" s="69">
        <v>5</v>
      </c>
      <c r="B99" s="70" t="s">
        <v>603</v>
      </c>
      <c r="C99" s="71">
        <v>645000</v>
      </c>
      <c r="D99" s="72">
        <v>1</v>
      </c>
      <c r="E99" s="71">
        <v>645000</v>
      </c>
      <c r="F99" s="71">
        <v>0</v>
      </c>
      <c r="G99" s="71">
        <v>0</v>
      </c>
      <c r="H99" s="71">
        <f t="shared" si="3"/>
        <v>645000</v>
      </c>
      <c r="I99" s="69" t="s">
        <v>604</v>
      </c>
      <c r="J99" s="69" t="s">
        <v>605</v>
      </c>
      <c r="K99" s="69" t="s">
        <v>606</v>
      </c>
      <c r="L99" s="69" t="s">
        <v>35</v>
      </c>
      <c r="M99" s="73" t="s">
        <v>118</v>
      </c>
      <c r="N99" s="69" t="s">
        <v>12</v>
      </c>
      <c r="O99" s="74" t="s">
        <v>108</v>
      </c>
      <c r="P99" s="76" t="s">
        <v>96</v>
      </c>
      <c r="Q99" s="76" t="s">
        <v>119</v>
      </c>
      <c r="R99" s="76" t="s">
        <v>120</v>
      </c>
      <c r="S99" s="82" t="s">
        <v>607</v>
      </c>
      <c r="T99" s="77" t="s">
        <v>100</v>
      </c>
      <c r="U99" s="73" t="s">
        <v>608</v>
      </c>
      <c r="V99" s="73" t="s">
        <v>12</v>
      </c>
      <c r="W99" s="73" t="s">
        <v>609</v>
      </c>
      <c r="X99" s="78">
        <v>645000</v>
      </c>
      <c r="Y99" s="78">
        <v>0</v>
      </c>
      <c r="Z99" s="78"/>
      <c r="AA99" s="78">
        <v>0</v>
      </c>
      <c r="AB99" s="78"/>
      <c r="AC99" s="78">
        <v>644000</v>
      </c>
      <c r="AD99" s="78"/>
      <c r="AE99" s="78">
        <f t="shared" si="4"/>
        <v>644000</v>
      </c>
      <c r="AF99" s="78"/>
      <c r="AG99" s="78">
        <f t="shared" si="5"/>
        <v>1000</v>
      </c>
      <c r="AH99" s="79"/>
    </row>
    <row r="100" spans="1:34" ht="165">
      <c r="A100" s="69">
        <v>5</v>
      </c>
      <c r="B100" s="70" t="s">
        <v>610</v>
      </c>
      <c r="C100" s="71">
        <v>645000</v>
      </c>
      <c r="D100" s="72">
        <v>1</v>
      </c>
      <c r="E100" s="71">
        <v>645000</v>
      </c>
      <c r="F100" s="71">
        <v>0</v>
      </c>
      <c r="G100" s="71">
        <v>0</v>
      </c>
      <c r="H100" s="71">
        <f t="shared" si="3"/>
        <v>645000</v>
      </c>
      <c r="I100" s="69" t="s">
        <v>611</v>
      </c>
      <c r="J100" s="69" t="s">
        <v>612</v>
      </c>
      <c r="K100" s="69" t="s">
        <v>613</v>
      </c>
      <c r="L100" s="69" t="s">
        <v>35</v>
      </c>
      <c r="M100" s="73" t="s">
        <v>118</v>
      </c>
      <c r="N100" s="69" t="s">
        <v>12</v>
      </c>
      <c r="O100" s="74" t="s">
        <v>108</v>
      </c>
      <c r="P100" s="76" t="s">
        <v>96</v>
      </c>
      <c r="Q100" s="76" t="s">
        <v>119</v>
      </c>
      <c r="R100" s="76" t="s">
        <v>120</v>
      </c>
      <c r="S100" s="82" t="s">
        <v>614</v>
      </c>
      <c r="T100" s="77" t="s">
        <v>100</v>
      </c>
      <c r="U100" s="73" t="s">
        <v>615</v>
      </c>
      <c r="V100" s="73" t="s">
        <v>12</v>
      </c>
      <c r="W100" s="73" t="s">
        <v>616</v>
      </c>
      <c r="X100" s="78">
        <v>645000</v>
      </c>
      <c r="Y100" s="78">
        <v>0</v>
      </c>
      <c r="Z100" s="78"/>
      <c r="AA100" s="78">
        <v>0</v>
      </c>
      <c r="AB100" s="78"/>
      <c r="AC100" s="78">
        <v>644000</v>
      </c>
      <c r="AD100" s="78"/>
      <c r="AE100" s="78">
        <f t="shared" si="4"/>
        <v>644000</v>
      </c>
      <c r="AF100" s="78"/>
      <c r="AG100" s="78">
        <f t="shared" si="5"/>
        <v>1000</v>
      </c>
      <c r="AH100" s="79"/>
    </row>
    <row r="101" spans="1:34" ht="165">
      <c r="A101" s="69">
        <v>5</v>
      </c>
      <c r="B101" s="70" t="s">
        <v>617</v>
      </c>
      <c r="C101" s="71">
        <v>645000</v>
      </c>
      <c r="D101" s="72">
        <v>1</v>
      </c>
      <c r="E101" s="71">
        <v>645000</v>
      </c>
      <c r="F101" s="71">
        <v>0</v>
      </c>
      <c r="G101" s="71">
        <v>0</v>
      </c>
      <c r="H101" s="71">
        <f t="shared" si="3"/>
        <v>645000</v>
      </c>
      <c r="I101" s="69" t="s">
        <v>618</v>
      </c>
      <c r="J101" s="69" t="s">
        <v>619</v>
      </c>
      <c r="K101" s="69" t="s">
        <v>620</v>
      </c>
      <c r="L101" s="69" t="s">
        <v>35</v>
      </c>
      <c r="M101" s="73" t="s">
        <v>118</v>
      </c>
      <c r="N101" s="69" t="s">
        <v>12</v>
      </c>
      <c r="O101" s="74" t="s">
        <v>108</v>
      </c>
      <c r="P101" s="76" t="s">
        <v>96</v>
      </c>
      <c r="Q101" s="76" t="s">
        <v>119</v>
      </c>
      <c r="R101" s="76" t="s">
        <v>120</v>
      </c>
      <c r="S101" s="82" t="s">
        <v>621</v>
      </c>
      <c r="T101" s="77" t="s">
        <v>100</v>
      </c>
      <c r="U101" s="73" t="s">
        <v>622</v>
      </c>
      <c r="V101" s="73" t="s">
        <v>12</v>
      </c>
      <c r="W101" s="73" t="s">
        <v>623</v>
      </c>
      <c r="X101" s="78">
        <v>645000</v>
      </c>
      <c r="Y101" s="78">
        <v>0</v>
      </c>
      <c r="Z101" s="78"/>
      <c r="AA101" s="78">
        <v>0</v>
      </c>
      <c r="AB101" s="78"/>
      <c r="AC101" s="78">
        <v>644000</v>
      </c>
      <c r="AD101" s="78"/>
      <c r="AE101" s="78">
        <f t="shared" si="4"/>
        <v>644000</v>
      </c>
      <c r="AF101" s="78"/>
      <c r="AG101" s="78">
        <f t="shared" si="5"/>
        <v>1000</v>
      </c>
      <c r="AH101" s="79"/>
    </row>
    <row r="102" spans="1:34" ht="165">
      <c r="A102" s="69">
        <v>5</v>
      </c>
      <c r="B102" s="70" t="s">
        <v>624</v>
      </c>
      <c r="C102" s="71">
        <v>645000</v>
      </c>
      <c r="D102" s="72">
        <v>1</v>
      </c>
      <c r="E102" s="71">
        <v>645000</v>
      </c>
      <c r="F102" s="71">
        <v>0</v>
      </c>
      <c r="G102" s="71">
        <v>0</v>
      </c>
      <c r="H102" s="71">
        <f t="shared" si="3"/>
        <v>645000</v>
      </c>
      <c r="I102" s="69" t="s">
        <v>625</v>
      </c>
      <c r="J102" s="69" t="s">
        <v>626</v>
      </c>
      <c r="K102" s="69" t="s">
        <v>620</v>
      </c>
      <c r="L102" s="69" t="s">
        <v>35</v>
      </c>
      <c r="M102" s="73" t="s">
        <v>118</v>
      </c>
      <c r="N102" s="69" t="s">
        <v>12</v>
      </c>
      <c r="O102" s="74" t="s">
        <v>108</v>
      </c>
      <c r="P102" s="76" t="s">
        <v>96</v>
      </c>
      <c r="Q102" s="76" t="s">
        <v>119</v>
      </c>
      <c r="R102" s="76" t="s">
        <v>120</v>
      </c>
      <c r="S102" s="82" t="s">
        <v>627</v>
      </c>
      <c r="T102" s="77" t="s">
        <v>100</v>
      </c>
      <c r="U102" s="73" t="s">
        <v>628</v>
      </c>
      <c r="V102" s="73" t="s">
        <v>12</v>
      </c>
      <c r="W102" s="73" t="s">
        <v>629</v>
      </c>
      <c r="X102" s="78">
        <v>645000</v>
      </c>
      <c r="Y102" s="78">
        <v>0</v>
      </c>
      <c r="Z102" s="78"/>
      <c r="AA102" s="78">
        <v>0</v>
      </c>
      <c r="AB102" s="78"/>
      <c r="AC102" s="78">
        <v>644000</v>
      </c>
      <c r="AD102" s="78"/>
      <c r="AE102" s="78">
        <f t="shared" si="4"/>
        <v>644000</v>
      </c>
      <c r="AF102" s="78"/>
      <c r="AG102" s="78">
        <f t="shared" si="5"/>
        <v>1000</v>
      </c>
      <c r="AH102" s="79"/>
    </row>
    <row r="103" spans="1:34" ht="165">
      <c r="A103" s="69">
        <v>5</v>
      </c>
      <c r="B103" s="70" t="s">
        <v>630</v>
      </c>
      <c r="C103" s="71">
        <v>645000</v>
      </c>
      <c r="D103" s="72">
        <v>1</v>
      </c>
      <c r="E103" s="71">
        <v>645000</v>
      </c>
      <c r="F103" s="71">
        <v>0</v>
      </c>
      <c r="G103" s="71">
        <v>0</v>
      </c>
      <c r="H103" s="71">
        <f t="shared" si="3"/>
        <v>645000</v>
      </c>
      <c r="I103" s="69" t="s">
        <v>631</v>
      </c>
      <c r="J103" s="69" t="s">
        <v>620</v>
      </c>
      <c r="K103" s="69" t="s">
        <v>620</v>
      </c>
      <c r="L103" s="69" t="s">
        <v>35</v>
      </c>
      <c r="M103" s="73" t="s">
        <v>118</v>
      </c>
      <c r="N103" s="69" t="s">
        <v>12</v>
      </c>
      <c r="O103" s="74" t="s">
        <v>108</v>
      </c>
      <c r="P103" s="76" t="s">
        <v>96</v>
      </c>
      <c r="Q103" s="76" t="s">
        <v>119</v>
      </c>
      <c r="R103" s="76" t="s">
        <v>120</v>
      </c>
      <c r="S103" s="82" t="s">
        <v>632</v>
      </c>
      <c r="T103" s="77" t="s">
        <v>100</v>
      </c>
      <c r="U103" s="73" t="s">
        <v>633</v>
      </c>
      <c r="V103" s="73" t="s">
        <v>12</v>
      </c>
      <c r="W103" s="73" t="s">
        <v>634</v>
      </c>
      <c r="X103" s="78">
        <v>645000</v>
      </c>
      <c r="Y103" s="78">
        <v>0</v>
      </c>
      <c r="Z103" s="78"/>
      <c r="AA103" s="78">
        <v>0</v>
      </c>
      <c r="AB103" s="78"/>
      <c r="AC103" s="78">
        <v>644000</v>
      </c>
      <c r="AD103" s="78"/>
      <c r="AE103" s="78">
        <f t="shared" si="4"/>
        <v>644000</v>
      </c>
      <c r="AF103" s="78"/>
      <c r="AG103" s="78">
        <f t="shared" si="5"/>
        <v>1000</v>
      </c>
      <c r="AH103" s="79"/>
    </row>
    <row r="104" spans="1:34" ht="165">
      <c r="A104" s="69">
        <v>5</v>
      </c>
      <c r="B104" s="70" t="s">
        <v>635</v>
      </c>
      <c r="C104" s="71">
        <v>645000</v>
      </c>
      <c r="D104" s="72">
        <v>1</v>
      </c>
      <c r="E104" s="71">
        <v>645000</v>
      </c>
      <c r="F104" s="71">
        <v>0</v>
      </c>
      <c r="G104" s="71">
        <v>0</v>
      </c>
      <c r="H104" s="71">
        <f t="shared" si="3"/>
        <v>645000</v>
      </c>
      <c r="I104" s="69" t="s">
        <v>636</v>
      </c>
      <c r="J104" s="69" t="s">
        <v>637</v>
      </c>
      <c r="K104" s="69" t="s">
        <v>637</v>
      </c>
      <c r="L104" s="69" t="s">
        <v>35</v>
      </c>
      <c r="M104" s="73" t="s">
        <v>370</v>
      </c>
      <c r="N104" s="69" t="s">
        <v>12</v>
      </c>
      <c r="O104" s="74" t="s">
        <v>108</v>
      </c>
      <c r="P104" s="76" t="s">
        <v>96</v>
      </c>
      <c r="Q104" s="76" t="s">
        <v>119</v>
      </c>
      <c r="R104" s="76" t="s">
        <v>120</v>
      </c>
      <c r="S104" s="82" t="s">
        <v>638</v>
      </c>
      <c r="T104" s="77" t="s">
        <v>100</v>
      </c>
      <c r="U104" s="73" t="s">
        <v>639</v>
      </c>
      <c r="V104" s="73" t="s">
        <v>12</v>
      </c>
      <c r="W104" s="73" t="s">
        <v>640</v>
      </c>
      <c r="X104" s="78">
        <v>645000</v>
      </c>
      <c r="Y104" s="78">
        <v>0</v>
      </c>
      <c r="Z104" s="78"/>
      <c r="AA104" s="78">
        <v>0</v>
      </c>
      <c r="AB104" s="78"/>
      <c r="AC104" s="78">
        <v>644000</v>
      </c>
      <c r="AD104" s="78"/>
      <c r="AE104" s="78">
        <f t="shared" si="4"/>
        <v>644000</v>
      </c>
      <c r="AF104" s="78"/>
      <c r="AG104" s="78">
        <f t="shared" si="5"/>
        <v>1000</v>
      </c>
      <c r="AH104" s="79"/>
    </row>
    <row r="105" spans="1:34" ht="132">
      <c r="A105" s="69">
        <v>5</v>
      </c>
      <c r="B105" s="70" t="s">
        <v>641</v>
      </c>
      <c r="C105" s="71">
        <v>500000</v>
      </c>
      <c r="D105" s="72">
        <v>1</v>
      </c>
      <c r="E105" s="71">
        <v>500000</v>
      </c>
      <c r="F105" s="71">
        <v>0</v>
      </c>
      <c r="G105" s="71">
        <v>0</v>
      </c>
      <c r="H105" s="71">
        <f t="shared" si="3"/>
        <v>500000</v>
      </c>
      <c r="I105" s="69" t="s">
        <v>642</v>
      </c>
      <c r="J105" s="69" t="s">
        <v>643</v>
      </c>
      <c r="K105" s="69" t="s">
        <v>644</v>
      </c>
      <c r="L105" s="69" t="s">
        <v>34</v>
      </c>
      <c r="M105" s="73" t="s">
        <v>107</v>
      </c>
      <c r="N105" s="69" t="s">
        <v>12</v>
      </c>
      <c r="O105" s="74" t="s">
        <v>108</v>
      </c>
      <c r="P105" s="76" t="s">
        <v>96</v>
      </c>
      <c r="Q105" s="76" t="s">
        <v>119</v>
      </c>
      <c r="R105" s="76" t="s">
        <v>120</v>
      </c>
      <c r="S105" s="82" t="s">
        <v>645</v>
      </c>
      <c r="T105" s="77" t="s">
        <v>100</v>
      </c>
      <c r="U105" s="73" t="s">
        <v>646</v>
      </c>
      <c r="V105" s="73" t="s">
        <v>12</v>
      </c>
      <c r="W105" s="73" t="s">
        <v>647</v>
      </c>
      <c r="X105" s="78">
        <v>500000</v>
      </c>
      <c r="Y105" s="78">
        <v>0</v>
      </c>
      <c r="Z105" s="78"/>
      <c r="AA105" s="78">
        <v>0</v>
      </c>
      <c r="AB105" s="78"/>
      <c r="AC105" s="78">
        <v>497000</v>
      </c>
      <c r="AD105" s="78"/>
      <c r="AE105" s="78">
        <f t="shared" si="4"/>
        <v>497000</v>
      </c>
      <c r="AF105" s="78"/>
      <c r="AG105" s="78">
        <f t="shared" si="5"/>
        <v>3000</v>
      </c>
      <c r="AH105" s="79"/>
    </row>
    <row r="106" spans="1:34" ht="132">
      <c r="A106" s="69">
        <v>5</v>
      </c>
      <c r="B106" s="70" t="s">
        <v>648</v>
      </c>
      <c r="C106" s="71">
        <v>730000</v>
      </c>
      <c r="D106" s="72">
        <v>1</v>
      </c>
      <c r="E106" s="71">
        <v>730000</v>
      </c>
      <c r="F106" s="71">
        <v>0</v>
      </c>
      <c r="G106" s="71">
        <v>0</v>
      </c>
      <c r="H106" s="71">
        <f t="shared" si="3"/>
        <v>730000</v>
      </c>
      <c r="I106" s="69" t="s">
        <v>649</v>
      </c>
      <c r="J106" s="69" t="s">
        <v>650</v>
      </c>
      <c r="K106" s="69" t="s">
        <v>650</v>
      </c>
      <c r="L106" s="69" t="s">
        <v>34</v>
      </c>
      <c r="M106" s="73" t="s">
        <v>107</v>
      </c>
      <c r="N106" s="69" t="s">
        <v>12</v>
      </c>
      <c r="O106" s="74" t="s">
        <v>108</v>
      </c>
      <c r="P106" s="76" t="s">
        <v>96</v>
      </c>
      <c r="Q106" s="76" t="s">
        <v>119</v>
      </c>
      <c r="R106" s="76" t="s">
        <v>120</v>
      </c>
      <c r="S106" s="82" t="s">
        <v>651</v>
      </c>
      <c r="T106" s="77" t="s">
        <v>100</v>
      </c>
      <c r="U106" s="73" t="s">
        <v>652</v>
      </c>
      <c r="V106" s="73" t="s">
        <v>12</v>
      </c>
      <c r="W106" s="73" t="s">
        <v>653</v>
      </c>
      <c r="X106" s="78">
        <v>730000</v>
      </c>
      <c r="Y106" s="78">
        <v>0</v>
      </c>
      <c r="Z106" s="78"/>
      <c r="AA106" s="78">
        <v>0</v>
      </c>
      <c r="AB106" s="78"/>
      <c r="AC106" s="78">
        <v>727500</v>
      </c>
      <c r="AD106" s="78"/>
      <c r="AE106" s="78">
        <f t="shared" si="4"/>
        <v>727500</v>
      </c>
      <c r="AF106" s="78"/>
      <c r="AG106" s="78">
        <f t="shared" si="5"/>
        <v>2500</v>
      </c>
      <c r="AH106" s="79"/>
    </row>
    <row r="107" spans="1:34" ht="132">
      <c r="A107" s="69">
        <v>5</v>
      </c>
      <c r="B107" s="70" t="s">
        <v>654</v>
      </c>
      <c r="C107" s="71">
        <v>550000</v>
      </c>
      <c r="D107" s="72">
        <v>1</v>
      </c>
      <c r="E107" s="71">
        <v>550000</v>
      </c>
      <c r="F107" s="71">
        <v>0</v>
      </c>
      <c r="G107" s="71">
        <v>0</v>
      </c>
      <c r="H107" s="71">
        <f t="shared" si="3"/>
        <v>550000</v>
      </c>
      <c r="I107" s="69" t="s">
        <v>598</v>
      </c>
      <c r="J107" s="69" t="s">
        <v>599</v>
      </c>
      <c r="K107" s="69" t="s">
        <v>599</v>
      </c>
      <c r="L107" s="69" t="s">
        <v>35</v>
      </c>
      <c r="M107" s="73" t="s">
        <v>370</v>
      </c>
      <c r="N107" s="69" t="s">
        <v>12</v>
      </c>
      <c r="O107" s="74" t="s">
        <v>108</v>
      </c>
      <c r="P107" s="76" t="s">
        <v>96</v>
      </c>
      <c r="Q107" s="76" t="s">
        <v>119</v>
      </c>
      <c r="R107" s="76" t="s">
        <v>120</v>
      </c>
      <c r="S107" s="82" t="s">
        <v>655</v>
      </c>
      <c r="T107" s="77" t="s">
        <v>100</v>
      </c>
      <c r="U107" s="73" t="s">
        <v>656</v>
      </c>
      <c r="V107" s="73" t="s">
        <v>12</v>
      </c>
      <c r="W107" s="73" t="s">
        <v>657</v>
      </c>
      <c r="X107" s="78">
        <v>550000</v>
      </c>
      <c r="Y107" s="78">
        <v>0</v>
      </c>
      <c r="Z107" s="78"/>
      <c r="AA107" s="78">
        <v>0</v>
      </c>
      <c r="AB107" s="78"/>
      <c r="AC107" s="78">
        <v>549700</v>
      </c>
      <c r="AD107" s="78"/>
      <c r="AE107" s="78">
        <f t="shared" si="4"/>
        <v>549700</v>
      </c>
      <c r="AF107" s="78"/>
      <c r="AG107" s="78">
        <f t="shared" si="5"/>
        <v>300</v>
      </c>
      <c r="AH107" s="79"/>
    </row>
    <row r="108" spans="1:34" ht="132">
      <c r="A108" s="69">
        <v>5</v>
      </c>
      <c r="B108" s="70" t="s">
        <v>658</v>
      </c>
      <c r="C108" s="71">
        <v>900000</v>
      </c>
      <c r="D108" s="72">
        <v>1</v>
      </c>
      <c r="E108" s="71">
        <v>900000</v>
      </c>
      <c r="F108" s="71">
        <v>0</v>
      </c>
      <c r="G108" s="71">
        <v>0</v>
      </c>
      <c r="H108" s="71">
        <f t="shared" si="3"/>
        <v>900000</v>
      </c>
      <c r="I108" s="69" t="s">
        <v>604</v>
      </c>
      <c r="J108" s="69" t="s">
        <v>605</v>
      </c>
      <c r="K108" s="69" t="s">
        <v>606</v>
      </c>
      <c r="L108" s="69" t="s">
        <v>35</v>
      </c>
      <c r="M108" s="73" t="s">
        <v>118</v>
      </c>
      <c r="N108" s="69" t="s">
        <v>12</v>
      </c>
      <c r="O108" s="74" t="s">
        <v>108</v>
      </c>
      <c r="P108" s="76" t="s">
        <v>96</v>
      </c>
      <c r="Q108" s="76" t="s">
        <v>119</v>
      </c>
      <c r="R108" s="76" t="s">
        <v>120</v>
      </c>
      <c r="S108" s="82" t="s">
        <v>659</v>
      </c>
      <c r="T108" s="77" t="s">
        <v>100</v>
      </c>
      <c r="U108" s="73" t="s">
        <v>660</v>
      </c>
      <c r="V108" s="73" t="s">
        <v>12</v>
      </c>
      <c r="W108" s="73" t="s">
        <v>661</v>
      </c>
      <c r="X108" s="78">
        <v>900000</v>
      </c>
      <c r="Y108" s="78">
        <v>0</v>
      </c>
      <c r="Z108" s="78"/>
      <c r="AA108" s="78">
        <v>0</v>
      </c>
      <c r="AB108" s="78"/>
      <c r="AC108" s="78">
        <v>899000</v>
      </c>
      <c r="AD108" s="78"/>
      <c r="AE108" s="78">
        <f t="shared" si="4"/>
        <v>899000</v>
      </c>
      <c r="AF108" s="78"/>
      <c r="AG108" s="78">
        <f t="shared" si="5"/>
        <v>1000</v>
      </c>
      <c r="AH108" s="79"/>
    </row>
    <row r="109" spans="1:34" ht="165">
      <c r="A109" s="69">
        <v>5</v>
      </c>
      <c r="B109" s="70" t="s">
        <v>662</v>
      </c>
      <c r="C109" s="71">
        <v>2500000</v>
      </c>
      <c r="D109" s="72">
        <v>1</v>
      </c>
      <c r="E109" s="71">
        <v>2500000</v>
      </c>
      <c r="F109" s="71">
        <v>0</v>
      </c>
      <c r="G109" s="71">
        <v>0</v>
      </c>
      <c r="H109" s="71">
        <f t="shared" si="3"/>
        <v>2500000</v>
      </c>
      <c r="I109" s="69" t="s">
        <v>642</v>
      </c>
      <c r="J109" s="69" t="s">
        <v>643</v>
      </c>
      <c r="K109" s="69" t="s">
        <v>644</v>
      </c>
      <c r="L109" s="69" t="s">
        <v>34</v>
      </c>
      <c r="M109" s="73" t="s">
        <v>107</v>
      </c>
      <c r="N109" s="69" t="s">
        <v>12</v>
      </c>
      <c r="O109" s="74" t="s">
        <v>108</v>
      </c>
      <c r="P109" s="76" t="s">
        <v>96</v>
      </c>
      <c r="Q109" s="76" t="s">
        <v>119</v>
      </c>
      <c r="R109" s="76" t="s">
        <v>120</v>
      </c>
      <c r="S109" s="82" t="s">
        <v>663</v>
      </c>
      <c r="T109" s="77" t="s">
        <v>100</v>
      </c>
      <c r="U109" s="73" t="s">
        <v>664</v>
      </c>
      <c r="V109" s="73" t="s">
        <v>12</v>
      </c>
      <c r="W109" s="73" t="s">
        <v>665</v>
      </c>
      <c r="X109" s="78">
        <v>2500000</v>
      </c>
      <c r="Y109" s="78">
        <v>0</v>
      </c>
      <c r="Z109" s="78"/>
      <c r="AA109" s="78">
        <v>0</v>
      </c>
      <c r="AB109" s="78"/>
      <c r="AC109" s="78">
        <v>2495000</v>
      </c>
      <c r="AD109" s="78"/>
      <c r="AE109" s="78">
        <f t="shared" si="4"/>
        <v>2495000</v>
      </c>
      <c r="AF109" s="78"/>
      <c r="AG109" s="78">
        <f t="shared" si="5"/>
        <v>5000</v>
      </c>
      <c r="AH109" s="79"/>
    </row>
    <row r="110" spans="1:34" ht="165">
      <c r="A110" s="69">
        <v>5</v>
      </c>
      <c r="B110" s="70" t="s">
        <v>666</v>
      </c>
      <c r="C110" s="71">
        <v>1910000</v>
      </c>
      <c r="D110" s="72">
        <v>1</v>
      </c>
      <c r="E110" s="71">
        <v>1910000</v>
      </c>
      <c r="F110" s="71">
        <v>0</v>
      </c>
      <c r="G110" s="71">
        <v>0</v>
      </c>
      <c r="H110" s="71">
        <f t="shared" si="3"/>
        <v>1910000</v>
      </c>
      <c r="I110" s="69" t="s">
        <v>667</v>
      </c>
      <c r="J110" s="69" t="s">
        <v>668</v>
      </c>
      <c r="K110" s="69" t="s">
        <v>668</v>
      </c>
      <c r="L110" s="69" t="s">
        <v>34</v>
      </c>
      <c r="M110" s="73" t="s">
        <v>370</v>
      </c>
      <c r="N110" s="69" t="s">
        <v>12</v>
      </c>
      <c r="O110" s="74" t="s">
        <v>108</v>
      </c>
      <c r="P110" s="76" t="s">
        <v>96</v>
      </c>
      <c r="Q110" s="76" t="s">
        <v>119</v>
      </c>
      <c r="R110" s="76" t="s">
        <v>120</v>
      </c>
      <c r="S110" s="82" t="s">
        <v>669</v>
      </c>
      <c r="T110" s="77" t="s">
        <v>100</v>
      </c>
      <c r="U110" s="73" t="s">
        <v>670</v>
      </c>
      <c r="V110" s="73" t="s">
        <v>12</v>
      </c>
      <c r="W110" s="73" t="s">
        <v>671</v>
      </c>
      <c r="X110" s="78">
        <v>1910000</v>
      </c>
      <c r="Y110" s="78">
        <v>0</v>
      </c>
      <c r="Z110" s="78"/>
      <c r="AA110" s="78">
        <v>0</v>
      </c>
      <c r="AB110" s="78"/>
      <c r="AC110" s="78">
        <v>1878000</v>
      </c>
      <c r="AD110" s="78"/>
      <c r="AE110" s="78">
        <f t="shared" si="4"/>
        <v>1878000</v>
      </c>
      <c r="AF110" s="78"/>
      <c r="AG110" s="78">
        <f t="shared" si="5"/>
        <v>32000</v>
      </c>
      <c r="AH110" s="79"/>
    </row>
    <row r="111" spans="1:34" ht="165">
      <c r="A111" s="69">
        <v>6</v>
      </c>
      <c r="B111" s="70" t="s">
        <v>672</v>
      </c>
      <c r="C111" s="71">
        <v>11998700</v>
      </c>
      <c r="D111" s="72">
        <v>1</v>
      </c>
      <c r="E111" s="71">
        <v>11998700</v>
      </c>
      <c r="F111" s="71">
        <v>0</v>
      </c>
      <c r="G111" s="71">
        <v>0</v>
      </c>
      <c r="H111" s="71">
        <f t="shared" si="3"/>
        <v>11998700</v>
      </c>
      <c r="I111" s="69" t="s">
        <v>673</v>
      </c>
      <c r="J111" s="69" t="s">
        <v>674</v>
      </c>
      <c r="K111" s="69" t="s">
        <v>675</v>
      </c>
      <c r="L111" s="69" t="s">
        <v>39</v>
      </c>
      <c r="M111" s="73" t="s">
        <v>118</v>
      </c>
      <c r="N111" s="69" t="s">
        <v>12</v>
      </c>
      <c r="O111" s="74" t="s">
        <v>95</v>
      </c>
      <c r="P111" s="75" t="s">
        <v>96</v>
      </c>
      <c r="Q111" s="81" t="s">
        <v>109</v>
      </c>
      <c r="R111" s="81" t="s">
        <v>110</v>
      </c>
      <c r="S111" s="77" t="s">
        <v>676</v>
      </c>
      <c r="T111" s="77" t="s">
        <v>100</v>
      </c>
      <c r="U111" s="73" t="s">
        <v>677</v>
      </c>
      <c r="V111" s="73" t="s">
        <v>12</v>
      </c>
      <c r="W111" s="73" t="s">
        <v>678</v>
      </c>
      <c r="X111" s="78">
        <v>11290700</v>
      </c>
      <c r="Y111" s="78">
        <v>0</v>
      </c>
      <c r="Z111" s="78"/>
      <c r="AA111" s="78">
        <v>9257800</v>
      </c>
      <c r="AB111" s="78"/>
      <c r="AC111" s="78">
        <v>2032200</v>
      </c>
      <c r="AD111" s="78"/>
      <c r="AE111" s="78">
        <f t="shared" si="4"/>
        <v>11290000</v>
      </c>
      <c r="AF111" s="78"/>
      <c r="AG111" s="78">
        <f t="shared" si="5"/>
        <v>700</v>
      </c>
      <c r="AH111" s="79"/>
    </row>
    <row r="112" spans="1:34" ht="132">
      <c r="A112" s="69">
        <v>6</v>
      </c>
      <c r="B112" s="70" t="s">
        <v>679</v>
      </c>
      <c r="C112" s="71">
        <v>700000</v>
      </c>
      <c r="D112" s="72">
        <v>1</v>
      </c>
      <c r="E112" s="71">
        <v>700000</v>
      </c>
      <c r="F112" s="71">
        <v>0</v>
      </c>
      <c r="G112" s="71">
        <v>0</v>
      </c>
      <c r="H112" s="71">
        <f t="shared" si="3"/>
        <v>700000</v>
      </c>
      <c r="I112" s="69" t="s">
        <v>680</v>
      </c>
      <c r="J112" s="69" t="s">
        <v>681</v>
      </c>
      <c r="K112" s="69" t="s">
        <v>681</v>
      </c>
      <c r="L112" s="69" t="s">
        <v>40</v>
      </c>
      <c r="M112" s="73" t="s">
        <v>128</v>
      </c>
      <c r="N112" s="69" t="s">
        <v>15</v>
      </c>
      <c r="O112" s="74" t="s">
        <v>108</v>
      </c>
      <c r="P112" s="76" t="s">
        <v>96</v>
      </c>
      <c r="Q112" s="76" t="s">
        <v>119</v>
      </c>
      <c r="R112" s="76" t="s">
        <v>120</v>
      </c>
      <c r="S112" s="82" t="s">
        <v>682</v>
      </c>
      <c r="T112" s="77" t="s">
        <v>100</v>
      </c>
      <c r="U112" s="73" t="s">
        <v>683</v>
      </c>
      <c r="V112" s="73" t="s">
        <v>131</v>
      </c>
      <c r="W112" s="73" t="s">
        <v>684</v>
      </c>
      <c r="X112" s="78">
        <v>700000</v>
      </c>
      <c r="Y112" s="78">
        <v>0</v>
      </c>
      <c r="Z112" s="78"/>
      <c r="AA112" s="78">
        <v>0</v>
      </c>
      <c r="AB112" s="78"/>
      <c r="AC112" s="78">
        <v>680000</v>
      </c>
      <c r="AD112" s="78"/>
      <c r="AE112" s="78">
        <f t="shared" si="4"/>
        <v>680000</v>
      </c>
      <c r="AF112" s="78"/>
      <c r="AG112" s="78">
        <f t="shared" si="5"/>
        <v>20000</v>
      </c>
      <c r="AH112" s="79"/>
    </row>
    <row r="113" spans="1:34" ht="132">
      <c r="A113" s="69">
        <v>6</v>
      </c>
      <c r="B113" s="70" t="s">
        <v>685</v>
      </c>
      <c r="C113" s="71">
        <v>2060000</v>
      </c>
      <c r="D113" s="72">
        <v>1</v>
      </c>
      <c r="E113" s="71">
        <v>2060000</v>
      </c>
      <c r="F113" s="71">
        <v>0</v>
      </c>
      <c r="G113" s="71">
        <v>0</v>
      </c>
      <c r="H113" s="71">
        <f t="shared" si="3"/>
        <v>2060000</v>
      </c>
      <c r="I113" s="69" t="s">
        <v>680</v>
      </c>
      <c r="J113" s="69" t="s">
        <v>681</v>
      </c>
      <c r="K113" s="69" t="s">
        <v>681</v>
      </c>
      <c r="L113" s="69" t="s">
        <v>40</v>
      </c>
      <c r="M113" s="73" t="s">
        <v>128</v>
      </c>
      <c r="N113" s="69" t="s">
        <v>15</v>
      </c>
      <c r="O113" s="74" t="s">
        <v>108</v>
      </c>
      <c r="P113" s="76" t="s">
        <v>96</v>
      </c>
      <c r="Q113" s="76" t="s">
        <v>119</v>
      </c>
      <c r="R113" s="76" t="s">
        <v>120</v>
      </c>
      <c r="S113" s="82" t="s">
        <v>686</v>
      </c>
      <c r="T113" s="77" t="s">
        <v>100</v>
      </c>
      <c r="U113" s="73" t="s">
        <v>687</v>
      </c>
      <c r="V113" s="73" t="s">
        <v>131</v>
      </c>
      <c r="W113" s="73" t="s">
        <v>688</v>
      </c>
      <c r="X113" s="78">
        <v>2060000</v>
      </c>
      <c r="Y113" s="78">
        <v>0</v>
      </c>
      <c r="Z113" s="78"/>
      <c r="AA113" s="78">
        <v>0</v>
      </c>
      <c r="AB113" s="78"/>
      <c r="AC113" s="78">
        <v>2054400</v>
      </c>
      <c r="AD113" s="78"/>
      <c r="AE113" s="78">
        <f t="shared" si="4"/>
        <v>2054400</v>
      </c>
      <c r="AF113" s="78"/>
      <c r="AG113" s="78">
        <f t="shared" si="5"/>
        <v>5600</v>
      </c>
      <c r="AH113" s="79"/>
    </row>
    <row r="114" spans="1:34" ht="132">
      <c r="A114" s="69">
        <v>6</v>
      </c>
      <c r="B114" s="70" t="s">
        <v>689</v>
      </c>
      <c r="C114" s="71">
        <v>2140000</v>
      </c>
      <c r="D114" s="72">
        <v>1</v>
      </c>
      <c r="E114" s="71">
        <v>2140000</v>
      </c>
      <c r="F114" s="71">
        <v>0</v>
      </c>
      <c r="G114" s="71">
        <v>0</v>
      </c>
      <c r="H114" s="71">
        <f t="shared" si="3"/>
        <v>2140000</v>
      </c>
      <c r="I114" s="69" t="s">
        <v>680</v>
      </c>
      <c r="J114" s="69" t="s">
        <v>681</v>
      </c>
      <c r="K114" s="69" t="s">
        <v>681</v>
      </c>
      <c r="L114" s="69" t="s">
        <v>40</v>
      </c>
      <c r="M114" s="73" t="s">
        <v>128</v>
      </c>
      <c r="N114" s="69" t="s">
        <v>15</v>
      </c>
      <c r="O114" s="74" t="s">
        <v>108</v>
      </c>
      <c r="P114" s="76" t="s">
        <v>96</v>
      </c>
      <c r="Q114" s="76" t="s">
        <v>119</v>
      </c>
      <c r="R114" s="76" t="s">
        <v>120</v>
      </c>
      <c r="S114" s="82" t="s">
        <v>690</v>
      </c>
      <c r="T114" s="77" t="s">
        <v>100</v>
      </c>
      <c r="U114" s="73" t="s">
        <v>691</v>
      </c>
      <c r="V114" s="73" t="s">
        <v>131</v>
      </c>
      <c r="W114" s="73" t="s">
        <v>692</v>
      </c>
      <c r="X114" s="78">
        <v>2140000</v>
      </c>
      <c r="Y114" s="78">
        <v>0</v>
      </c>
      <c r="Z114" s="78"/>
      <c r="AA114" s="78">
        <v>0</v>
      </c>
      <c r="AB114" s="78"/>
      <c r="AC114" s="78">
        <v>2138000</v>
      </c>
      <c r="AD114" s="78"/>
      <c r="AE114" s="78">
        <f t="shared" si="4"/>
        <v>2138000</v>
      </c>
      <c r="AF114" s="78"/>
      <c r="AG114" s="78">
        <f t="shared" si="5"/>
        <v>2000</v>
      </c>
      <c r="AH114" s="79"/>
    </row>
    <row r="115" spans="1:34" ht="132">
      <c r="A115" s="69">
        <v>6</v>
      </c>
      <c r="B115" s="70" t="s">
        <v>693</v>
      </c>
      <c r="C115" s="71">
        <v>3850000</v>
      </c>
      <c r="D115" s="72">
        <v>1</v>
      </c>
      <c r="E115" s="71">
        <v>3850000</v>
      </c>
      <c r="F115" s="71">
        <v>0</v>
      </c>
      <c r="G115" s="71">
        <v>0</v>
      </c>
      <c r="H115" s="71">
        <f t="shared" si="3"/>
        <v>3850000</v>
      </c>
      <c r="I115" s="69" t="s">
        <v>680</v>
      </c>
      <c r="J115" s="69" t="s">
        <v>681</v>
      </c>
      <c r="K115" s="69" t="s">
        <v>681</v>
      </c>
      <c r="L115" s="69" t="s">
        <v>40</v>
      </c>
      <c r="M115" s="73" t="s">
        <v>128</v>
      </c>
      <c r="N115" s="69" t="s">
        <v>15</v>
      </c>
      <c r="O115" s="74" t="s">
        <v>108</v>
      </c>
      <c r="P115" s="76" t="s">
        <v>96</v>
      </c>
      <c r="Q115" s="76" t="s">
        <v>119</v>
      </c>
      <c r="R115" s="76" t="s">
        <v>120</v>
      </c>
      <c r="S115" s="82" t="s">
        <v>694</v>
      </c>
      <c r="T115" s="77" t="s">
        <v>100</v>
      </c>
      <c r="U115" s="73" t="s">
        <v>695</v>
      </c>
      <c r="V115" s="73" t="s">
        <v>131</v>
      </c>
      <c r="W115" s="73" t="s">
        <v>696</v>
      </c>
      <c r="X115" s="78">
        <v>3850000</v>
      </c>
      <c r="Y115" s="78">
        <v>0</v>
      </c>
      <c r="Z115" s="78"/>
      <c r="AA115" s="78">
        <v>0</v>
      </c>
      <c r="AB115" s="78"/>
      <c r="AC115" s="78">
        <v>3841300</v>
      </c>
      <c r="AD115" s="78"/>
      <c r="AE115" s="78">
        <f t="shared" si="4"/>
        <v>3841300</v>
      </c>
      <c r="AF115" s="78"/>
      <c r="AG115" s="78">
        <f t="shared" si="5"/>
        <v>8700</v>
      </c>
      <c r="AH115" s="79"/>
    </row>
    <row r="116" spans="1:34" ht="165">
      <c r="A116" s="69">
        <v>6</v>
      </c>
      <c r="B116" s="70" t="s">
        <v>697</v>
      </c>
      <c r="C116" s="71">
        <v>6420000</v>
      </c>
      <c r="D116" s="72">
        <v>1</v>
      </c>
      <c r="E116" s="71">
        <v>6420000</v>
      </c>
      <c r="F116" s="71">
        <v>0</v>
      </c>
      <c r="G116" s="71">
        <v>0</v>
      </c>
      <c r="H116" s="71">
        <f t="shared" si="3"/>
        <v>6420000</v>
      </c>
      <c r="I116" s="69" t="s">
        <v>680</v>
      </c>
      <c r="J116" s="69" t="s">
        <v>681</v>
      </c>
      <c r="K116" s="69" t="s">
        <v>681</v>
      </c>
      <c r="L116" s="69" t="s">
        <v>40</v>
      </c>
      <c r="M116" s="73" t="s">
        <v>128</v>
      </c>
      <c r="N116" s="69" t="s">
        <v>15</v>
      </c>
      <c r="O116" s="74" t="s">
        <v>108</v>
      </c>
      <c r="P116" s="76" t="s">
        <v>96</v>
      </c>
      <c r="Q116" s="76" t="s">
        <v>119</v>
      </c>
      <c r="R116" s="76" t="s">
        <v>120</v>
      </c>
      <c r="S116" s="82" t="s">
        <v>698</v>
      </c>
      <c r="T116" s="77" t="s">
        <v>100</v>
      </c>
      <c r="U116" s="73" t="s">
        <v>699</v>
      </c>
      <c r="V116" s="73" t="s">
        <v>131</v>
      </c>
      <c r="W116" s="73" t="s">
        <v>700</v>
      </c>
      <c r="X116" s="78">
        <v>6420000</v>
      </c>
      <c r="Y116" s="78">
        <v>0</v>
      </c>
      <c r="Z116" s="78"/>
      <c r="AA116" s="78">
        <v>0</v>
      </c>
      <c r="AB116" s="78"/>
      <c r="AC116" s="78">
        <v>6412000</v>
      </c>
      <c r="AD116" s="78"/>
      <c r="AE116" s="78">
        <f t="shared" si="4"/>
        <v>6412000</v>
      </c>
      <c r="AF116" s="78"/>
      <c r="AG116" s="78">
        <f t="shared" si="5"/>
        <v>8000</v>
      </c>
      <c r="AH116" s="79"/>
    </row>
    <row r="117" spans="1:34" ht="132">
      <c r="A117" s="69">
        <v>6</v>
      </c>
      <c r="B117" s="70" t="s">
        <v>701</v>
      </c>
      <c r="C117" s="71">
        <v>1500000</v>
      </c>
      <c r="D117" s="72">
        <v>1</v>
      </c>
      <c r="E117" s="71">
        <v>1500000</v>
      </c>
      <c r="F117" s="71">
        <v>0</v>
      </c>
      <c r="G117" s="71">
        <v>0</v>
      </c>
      <c r="H117" s="71">
        <f t="shared" si="3"/>
        <v>1500000</v>
      </c>
      <c r="I117" s="69" t="s">
        <v>680</v>
      </c>
      <c r="J117" s="69" t="s">
        <v>681</v>
      </c>
      <c r="K117" s="69" t="s">
        <v>681</v>
      </c>
      <c r="L117" s="69" t="s">
        <v>40</v>
      </c>
      <c r="M117" s="73" t="s">
        <v>128</v>
      </c>
      <c r="N117" s="69" t="s">
        <v>15</v>
      </c>
      <c r="O117" s="74" t="s">
        <v>108</v>
      </c>
      <c r="P117" s="76" t="s">
        <v>96</v>
      </c>
      <c r="Q117" s="76" t="s">
        <v>119</v>
      </c>
      <c r="R117" s="76" t="s">
        <v>120</v>
      </c>
      <c r="S117" s="82" t="s">
        <v>702</v>
      </c>
      <c r="T117" s="77" t="s">
        <v>100</v>
      </c>
      <c r="U117" s="73" t="s">
        <v>703</v>
      </c>
      <c r="V117" s="73" t="s">
        <v>131</v>
      </c>
      <c r="W117" s="73" t="s">
        <v>704</v>
      </c>
      <c r="X117" s="78">
        <v>1500000</v>
      </c>
      <c r="Y117" s="78">
        <v>0</v>
      </c>
      <c r="Z117" s="78"/>
      <c r="AA117" s="78">
        <v>0</v>
      </c>
      <c r="AB117" s="78"/>
      <c r="AC117" s="78">
        <v>1498000</v>
      </c>
      <c r="AD117" s="78"/>
      <c r="AE117" s="78">
        <f t="shared" si="4"/>
        <v>1498000</v>
      </c>
      <c r="AF117" s="78"/>
      <c r="AG117" s="78">
        <f t="shared" si="5"/>
        <v>2000</v>
      </c>
      <c r="AH117" s="79"/>
    </row>
    <row r="118" spans="1:34" ht="165">
      <c r="A118" s="69">
        <v>6</v>
      </c>
      <c r="B118" s="70" t="s">
        <v>705</v>
      </c>
      <c r="C118" s="71">
        <v>2000000</v>
      </c>
      <c r="D118" s="72">
        <v>1</v>
      </c>
      <c r="E118" s="71">
        <v>2000000</v>
      </c>
      <c r="F118" s="71">
        <v>0</v>
      </c>
      <c r="G118" s="71">
        <v>0</v>
      </c>
      <c r="H118" s="71">
        <f t="shared" si="3"/>
        <v>2000000</v>
      </c>
      <c r="I118" s="69" t="s">
        <v>680</v>
      </c>
      <c r="J118" s="69" t="s">
        <v>681</v>
      </c>
      <c r="K118" s="69" t="s">
        <v>681</v>
      </c>
      <c r="L118" s="69" t="s">
        <v>40</v>
      </c>
      <c r="M118" s="73" t="s">
        <v>128</v>
      </c>
      <c r="N118" s="69" t="s">
        <v>15</v>
      </c>
      <c r="O118" s="74" t="s">
        <v>108</v>
      </c>
      <c r="P118" s="76" t="s">
        <v>96</v>
      </c>
      <c r="Q118" s="76" t="s">
        <v>119</v>
      </c>
      <c r="R118" s="76" t="s">
        <v>120</v>
      </c>
      <c r="S118" s="82" t="s">
        <v>706</v>
      </c>
      <c r="T118" s="77" t="s">
        <v>100</v>
      </c>
      <c r="U118" s="73" t="s">
        <v>707</v>
      </c>
      <c r="V118" s="73" t="s">
        <v>131</v>
      </c>
      <c r="W118" s="73" t="s">
        <v>708</v>
      </c>
      <c r="X118" s="78">
        <v>2000000</v>
      </c>
      <c r="Y118" s="78">
        <v>0</v>
      </c>
      <c r="Z118" s="78"/>
      <c r="AA118" s="78">
        <v>0</v>
      </c>
      <c r="AB118" s="78"/>
      <c r="AC118" s="78">
        <v>1995000</v>
      </c>
      <c r="AD118" s="78"/>
      <c r="AE118" s="78">
        <f t="shared" si="4"/>
        <v>1995000</v>
      </c>
      <c r="AF118" s="78"/>
      <c r="AG118" s="78">
        <f t="shared" si="5"/>
        <v>5000</v>
      </c>
      <c r="AH118" s="79"/>
    </row>
    <row r="119" spans="1:34" ht="198">
      <c r="A119" s="69">
        <v>6</v>
      </c>
      <c r="B119" s="70" t="s">
        <v>709</v>
      </c>
      <c r="C119" s="71">
        <v>1950000</v>
      </c>
      <c r="D119" s="72">
        <v>1</v>
      </c>
      <c r="E119" s="71">
        <v>1950000</v>
      </c>
      <c r="F119" s="71">
        <v>0</v>
      </c>
      <c r="G119" s="71">
        <v>0</v>
      </c>
      <c r="H119" s="71">
        <f t="shared" si="3"/>
        <v>1950000</v>
      </c>
      <c r="I119" s="69" t="s">
        <v>680</v>
      </c>
      <c r="J119" s="69" t="s">
        <v>681</v>
      </c>
      <c r="K119" s="69" t="s">
        <v>681</v>
      </c>
      <c r="L119" s="69" t="s">
        <v>40</v>
      </c>
      <c r="M119" s="73" t="s">
        <v>128</v>
      </c>
      <c r="N119" s="69" t="s">
        <v>15</v>
      </c>
      <c r="O119" s="74" t="s">
        <v>108</v>
      </c>
      <c r="P119" s="76" t="s">
        <v>96</v>
      </c>
      <c r="Q119" s="76" t="s">
        <v>119</v>
      </c>
      <c r="R119" s="76" t="s">
        <v>120</v>
      </c>
      <c r="S119" s="82" t="s">
        <v>710</v>
      </c>
      <c r="T119" s="77" t="s">
        <v>100</v>
      </c>
      <c r="U119" s="73" t="s">
        <v>711</v>
      </c>
      <c r="V119" s="73" t="s">
        <v>131</v>
      </c>
      <c r="W119" s="73" t="s">
        <v>712</v>
      </c>
      <c r="X119" s="78">
        <v>1950000</v>
      </c>
      <c r="Y119" s="78">
        <v>0</v>
      </c>
      <c r="Z119" s="78"/>
      <c r="AA119" s="78">
        <v>0</v>
      </c>
      <c r="AB119" s="78"/>
      <c r="AC119" s="78">
        <v>1945000</v>
      </c>
      <c r="AD119" s="78"/>
      <c r="AE119" s="78">
        <f t="shared" si="4"/>
        <v>1945000</v>
      </c>
      <c r="AF119" s="78"/>
      <c r="AG119" s="78">
        <f t="shared" si="5"/>
        <v>5000</v>
      </c>
      <c r="AH119" s="79"/>
    </row>
    <row r="120" spans="1:34" ht="198">
      <c r="A120" s="69">
        <v>6</v>
      </c>
      <c r="B120" s="70" t="s">
        <v>713</v>
      </c>
      <c r="C120" s="71">
        <v>2000000</v>
      </c>
      <c r="D120" s="72">
        <v>1</v>
      </c>
      <c r="E120" s="71">
        <v>2000000</v>
      </c>
      <c r="F120" s="71">
        <v>0</v>
      </c>
      <c r="G120" s="71">
        <v>0</v>
      </c>
      <c r="H120" s="71">
        <f t="shared" si="3"/>
        <v>2000000</v>
      </c>
      <c r="I120" s="69" t="s">
        <v>680</v>
      </c>
      <c r="J120" s="69" t="s">
        <v>681</v>
      </c>
      <c r="K120" s="69" t="s">
        <v>681</v>
      </c>
      <c r="L120" s="69" t="s">
        <v>40</v>
      </c>
      <c r="M120" s="73" t="s">
        <v>128</v>
      </c>
      <c r="N120" s="69" t="s">
        <v>15</v>
      </c>
      <c r="O120" s="74" t="s">
        <v>108</v>
      </c>
      <c r="P120" s="76" t="s">
        <v>96</v>
      </c>
      <c r="Q120" s="76" t="s">
        <v>119</v>
      </c>
      <c r="R120" s="76" t="s">
        <v>120</v>
      </c>
      <c r="S120" s="82" t="s">
        <v>714</v>
      </c>
      <c r="T120" s="77" t="s">
        <v>100</v>
      </c>
      <c r="U120" s="73" t="s">
        <v>715</v>
      </c>
      <c r="V120" s="73" t="s">
        <v>131</v>
      </c>
      <c r="W120" s="73" t="s">
        <v>716</v>
      </c>
      <c r="X120" s="78">
        <v>2000000</v>
      </c>
      <c r="Y120" s="78">
        <v>0</v>
      </c>
      <c r="Z120" s="78"/>
      <c r="AA120" s="78">
        <v>0</v>
      </c>
      <c r="AB120" s="78"/>
      <c r="AC120" s="78">
        <v>1998000</v>
      </c>
      <c r="AD120" s="78"/>
      <c r="AE120" s="78">
        <f t="shared" si="4"/>
        <v>1998000</v>
      </c>
      <c r="AF120" s="78"/>
      <c r="AG120" s="78">
        <f t="shared" si="5"/>
        <v>2000</v>
      </c>
      <c r="AH120" s="79"/>
    </row>
    <row r="121" spans="1:34" ht="132">
      <c r="A121" s="69">
        <v>6</v>
      </c>
      <c r="B121" s="70" t="s">
        <v>717</v>
      </c>
      <c r="C121" s="71">
        <v>10914800</v>
      </c>
      <c r="D121" s="72">
        <v>1</v>
      </c>
      <c r="E121" s="71">
        <v>10914800</v>
      </c>
      <c r="F121" s="71">
        <v>0</v>
      </c>
      <c r="G121" s="71">
        <v>0</v>
      </c>
      <c r="H121" s="71">
        <f t="shared" si="3"/>
        <v>10914800</v>
      </c>
      <c r="I121" s="69" t="s">
        <v>718</v>
      </c>
      <c r="J121" s="69" t="s">
        <v>719</v>
      </c>
      <c r="K121" s="69" t="s">
        <v>720</v>
      </c>
      <c r="L121" s="69" t="s">
        <v>38</v>
      </c>
      <c r="M121" s="73" t="s">
        <v>107</v>
      </c>
      <c r="N121" s="69" t="s">
        <v>12</v>
      </c>
      <c r="O121" s="74" t="s">
        <v>95</v>
      </c>
      <c r="P121" s="80" t="s">
        <v>96</v>
      </c>
      <c r="Q121" s="76" t="s">
        <v>413</v>
      </c>
      <c r="R121" s="76" t="s">
        <v>414</v>
      </c>
      <c r="S121" s="77" t="s">
        <v>721</v>
      </c>
      <c r="T121" s="77" t="s">
        <v>100</v>
      </c>
      <c r="U121" s="73" t="s">
        <v>722</v>
      </c>
      <c r="V121" s="73" t="s">
        <v>12</v>
      </c>
      <c r="W121" s="73" t="s">
        <v>723</v>
      </c>
      <c r="X121" s="78">
        <v>7321000</v>
      </c>
      <c r="Y121" s="78">
        <v>0</v>
      </c>
      <c r="Z121" s="78"/>
      <c r="AA121" s="78">
        <v>0</v>
      </c>
      <c r="AB121" s="78"/>
      <c r="AC121" s="78">
        <v>7293519.71</v>
      </c>
      <c r="AD121" s="78"/>
      <c r="AE121" s="78">
        <f t="shared" si="4"/>
        <v>7293519.71</v>
      </c>
      <c r="AF121" s="78"/>
      <c r="AG121" s="78">
        <f t="shared" si="5"/>
        <v>27480.290000000037</v>
      </c>
      <c r="AH121" s="79"/>
    </row>
    <row r="122" spans="1:34" ht="165">
      <c r="A122" s="69">
        <v>8</v>
      </c>
      <c r="B122" s="70" t="s">
        <v>724</v>
      </c>
      <c r="C122" s="71">
        <v>4031700</v>
      </c>
      <c r="D122" s="72">
        <v>1</v>
      </c>
      <c r="E122" s="71">
        <v>4031700</v>
      </c>
      <c r="F122" s="71">
        <v>0</v>
      </c>
      <c r="G122" s="71">
        <v>0</v>
      </c>
      <c r="H122" s="71">
        <f t="shared" si="3"/>
        <v>4031700</v>
      </c>
      <c r="I122" s="69" t="s">
        <v>725</v>
      </c>
      <c r="J122" s="69" t="s">
        <v>726</v>
      </c>
      <c r="K122" s="69" t="s">
        <v>727</v>
      </c>
      <c r="L122" s="69" t="s">
        <v>42</v>
      </c>
      <c r="M122" s="73" t="s">
        <v>94</v>
      </c>
      <c r="N122" s="73" t="s">
        <v>12</v>
      </c>
      <c r="O122" s="74" t="s">
        <v>95</v>
      </c>
      <c r="P122" s="75" t="s">
        <v>96</v>
      </c>
      <c r="Q122" s="76" t="s">
        <v>97</v>
      </c>
      <c r="R122" s="76" t="s">
        <v>98</v>
      </c>
      <c r="S122" s="77" t="s">
        <v>728</v>
      </c>
      <c r="T122" s="77" t="s">
        <v>100</v>
      </c>
      <c r="U122" s="73" t="s">
        <v>729</v>
      </c>
      <c r="V122" s="73" t="s">
        <v>12</v>
      </c>
      <c r="W122" s="73" t="s">
        <v>730</v>
      </c>
      <c r="X122" s="78">
        <v>3330000</v>
      </c>
      <c r="Y122" s="78">
        <v>0</v>
      </c>
      <c r="Z122" s="78"/>
      <c r="AA122" s="78">
        <v>2740590</v>
      </c>
      <c r="AB122" s="78"/>
      <c r="AC122" s="78">
        <v>294610</v>
      </c>
      <c r="AD122" s="78"/>
      <c r="AE122" s="78">
        <f t="shared" si="4"/>
        <v>3035200</v>
      </c>
      <c r="AF122" s="78"/>
      <c r="AG122" s="78">
        <f t="shared" si="5"/>
        <v>294800</v>
      </c>
      <c r="AH122" s="79"/>
    </row>
    <row r="123" spans="1:34" ht="165">
      <c r="A123" s="88">
        <v>8</v>
      </c>
      <c r="B123" s="70" t="s">
        <v>731</v>
      </c>
      <c r="C123" s="71">
        <v>450000</v>
      </c>
      <c r="D123" s="72">
        <v>2</v>
      </c>
      <c r="E123" s="71">
        <v>900000</v>
      </c>
      <c r="F123" s="71">
        <v>0</v>
      </c>
      <c r="G123" s="71">
        <v>0</v>
      </c>
      <c r="H123" s="71">
        <f t="shared" si="3"/>
        <v>900000</v>
      </c>
      <c r="I123" s="88" t="s">
        <v>732</v>
      </c>
      <c r="J123" s="88" t="s">
        <v>733</v>
      </c>
      <c r="K123" s="88" t="s">
        <v>734</v>
      </c>
      <c r="L123" s="88" t="s">
        <v>45</v>
      </c>
      <c r="M123" s="89" t="s">
        <v>228</v>
      </c>
      <c r="N123" s="69" t="s">
        <v>15</v>
      </c>
      <c r="O123" s="74" t="s">
        <v>108</v>
      </c>
      <c r="P123" s="90" t="s">
        <v>96</v>
      </c>
      <c r="Q123" s="91" t="s">
        <v>109</v>
      </c>
      <c r="R123" s="81" t="s">
        <v>110</v>
      </c>
      <c r="S123" s="77" t="s">
        <v>735</v>
      </c>
      <c r="T123" s="77" t="s">
        <v>100</v>
      </c>
      <c r="U123" s="73" t="s">
        <v>736</v>
      </c>
      <c r="V123" s="73" t="s">
        <v>131</v>
      </c>
      <c r="W123" s="73" t="s">
        <v>737</v>
      </c>
      <c r="X123" s="78">
        <v>900000</v>
      </c>
      <c r="Y123" s="78">
        <v>0</v>
      </c>
      <c r="Z123" s="78"/>
      <c r="AA123" s="78">
        <v>0</v>
      </c>
      <c r="AB123" s="78"/>
      <c r="AC123" s="78">
        <v>899000</v>
      </c>
      <c r="AD123" s="78"/>
      <c r="AE123" s="78">
        <f t="shared" si="4"/>
        <v>899000</v>
      </c>
      <c r="AF123" s="78"/>
      <c r="AG123" s="78">
        <f t="shared" si="5"/>
        <v>1000</v>
      </c>
      <c r="AH123" s="79"/>
    </row>
    <row r="124" spans="1:34" ht="165">
      <c r="A124" s="88">
        <v>8</v>
      </c>
      <c r="B124" s="70" t="s">
        <v>738</v>
      </c>
      <c r="C124" s="71">
        <v>450000</v>
      </c>
      <c r="D124" s="72">
        <v>1</v>
      </c>
      <c r="E124" s="71">
        <v>450000</v>
      </c>
      <c r="F124" s="71">
        <v>0</v>
      </c>
      <c r="G124" s="71">
        <v>0</v>
      </c>
      <c r="H124" s="71">
        <f t="shared" si="3"/>
        <v>450000</v>
      </c>
      <c r="I124" s="88" t="s">
        <v>739</v>
      </c>
      <c r="J124" s="88" t="s">
        <v>740</v>
      </c>
      <c r="K124" s="88" t="s">
        <v>741</v>
      </c>
      <c r="L124" s="88" t="s">
        <v>45</v>
      </c>
      <c r="M124" s="89" t="s">
        <v>370</v>
      </c>
      <c r="N124" s="69" t="s">
        <v>12</v>
      </c>
      <c r="O124" s="74" t="s">
        <v>108</v>
      </c>
      <c r="P124" s="90" t="s">
        <v>96</v>
      </c>
      <c r="Q124" s="91" t="s">
        <v>109</v>
      </c>
      <c r="R124" s="81" t="s">
        <v>110</v>
      </c>
      <c r="S124" s="77" t="s">
        <v>742</v>
      </c>
      <c r="T124" s="77" t="s">
        <v>100</v>
      </c>
      <c r="U124" s="73" t="s">
        <v>743</v>
      </c>
      <c r="V124" s="73" t="s">
        <v>12</v>
      </c>
      <c r="W124" s="73" t="s">
        <v>744</v>
      </c>
      <c r="X124" s="78">
        <v>450000</v>
      </c>
      <c r="Y124" s="78">
        <v>0</v>
      </c>
      <c r="Z124" s="78"/>
      <c r="AA124" s="78">
        <v>0</v>
      </c>
      <c r="AB124" s="78"/>
      <c r="AC124" s="78">
        <v>448900</v>
      </c>
      <c r="AD124" s="78"/>
      <c r="AE124" s="78">
        <f t="shared" si="4"/>
        <v>448900</v>
      </c>
      <c r="AF124" s="78"/>
      <c r="AG124" s="78">
        <f t="shared" si="5"/>
        <v>1100</v>
      </c>
      <c r="AH124" s="79"/>
    </row>
    <row r="125" spans="1:34" ht="132">
      <c r="A125" s="88">
        <v>8</v>
      </c>
      <c r="B125" s="70" t="s">
        <v>745</v>
      </c>
      <c r="C125" s="71">
        <v>450000</v>
      </c>
      <c r="D125" s="72">
        <v>1</v>
      </c>
      <c r="E125" s="71">
        <v>450000</v>
      </c>
      <c r="F125" s="71">
        <v>0</v>
      </c>
      <c r="G125" s="71">
        <v>0</v>
      </c>
      <c r="H125" s="71">
        <f t="shared" si="3"/>
        <v>450000</v>
      </c>
      <c r="I125" s="88" t="s">
        <v>746</v>
      </c>
      <c r="J125" s="88" t="s">
        <v>747</v>
      </c>
      <c r="K125" s="88" t="s">
        <v>747</v>
      </c>
      <c r="L125" s="88" t="s">
        <v>45</v>
      </c>
      <c r="M125" s="89" t="s">
        <v>370</v>
      </c>
      <c r="N125" s="69" t="s">
        <v>12</v>
      </c>
      <c r="O125" s="74" t="s">
        <v>108</v>
      </c>
      <c r="P125" s="90" t="s">
        <v>96</v>
      </c>
      <c r="Q125" s="91" t="s">
        <v>109</v>
      </c>
      <c r="R125" s="81" t="s">
        <v>110</v>
      </c>
      <c r="S125" s="77" t="s">
        <v>748</v>
      </c>
      <c r="T125" s="77" t="s">
        <v>100</v>
      </c>
      <c r="U125" s="73" t="s">
        <v>749</v>
      </c>
      <c r="V125" s="73" t="s">
        <v>12</v>
      </c>
      <c r="W125" s="73" t="s">
        <v>750</v>
      </c>
      <c r="X125" s="78">
        <v>450000</v>
      </c>
      <c r="Y125" s="78">
        <v>0</v>
      </c>
      <c r="Z125" s="78"/>
      <c r="AA125" s="78">
        <v>0</v>
      </c>
      <c r="AB125" s="78"/>
      <c r="AC125" s="78">
        <v>448900</v>
      </c>
      <c r="AD125" s="78"/>
      <c r="AE125" s="78">
        <f t="shared" si="4"/>
        <v>448900</v>
      </c>
      <c r="AF125" s="78"/>
      <c r="AG125" s="78">
        <f t="shared" si="5"/>
        <v>1100</v>
      </c>
      <c r="AH125" s="79"/>
    </row>
    <row r="126" spans="1:34" ht="132">
      <c r="A126" s="88">
        <v>8</v>
      </c>
      <c r="B126" s="70" t="s">
        <v>751</v>
      </c>
      <c r="C126" s="71">
        <v>450000</v>
      </c>
      <c r="D126" s="72">
        <v>1</v>
      </c>
      <c r="E126" s="71">
        <v>450000</v>
      </c>
      <c r="F126" s="71">
        <v>0</v>
      </c>
      <c r="G126" s="71">
        <v>0</v>
      </c>
      <c r="H126" s="71">
        <f t="shared" si="3"/>
        <v>450000</v>
      </c>
      <c r="I126" s="88" t="s">
        <v>752</v>
      </c>
      <c r="J126" s="88" t="s">
        <v>753</v>
      </c>
      <c r="K126" s="88" t="s">
        <v>753</v>
      </c>
      <c r="L126" s="88" t="s">
        <v>45</v>
      </c>
      <c r="M126" s="89" t="s">
        <v>118</v>
      </c>
      <c r="N126" s="69" t="s">
        <v>12</v>
      </c>
      <c r="O126" s="74" t="s">
        <v>108</v>
      </c>
      <c r="P126" s="90" t="s">
        <v>96</v>
      </c>
      <c r="Q126" s="91" t="s">
        <v>109</v>
      </c>
      <c r="R126" s="81" t="s">
        <v>110</v>
      </c>
      <c r="S126" s="77" t="s">
        <v>754</v>
      </c>
      <c r="T126" s="77" t="s">
        <v>100</v>
      </c>
      <c r="U126" s="73" t="s">
        <v>755</v>
      </c>
      <c r="V126" s="73" t="s">
        <v>12</v>
      </c>
      <c r="W126" s="73" t="s">
        <v>756</v>
      </c>
      <c r="X126" s="78">
        <v>450000</v>
      </c>
      <c r="Y126" s="78">
        <v>0</v>
      </c>
      <c r="Z126" s="78"/>
      <c r="AA126" s="78">
        <v>0</v>
      </c>
      <c r="AB126" s="78"/>
      <c r="AC126" s="78">
        <v>448900</v>
      </c>
      <c r="AD126" s="78"/>
      <c r="AE126" s="78">
        <f t="shared" si="4"/>
        <v>448900</v>
      </c>
      <c r="AF126" s="78"/>
      <c r="AG126" s="78">
        <f t="shared" si="5"/>
        <v>1100</v>
      </c>
      <c r="AH126" s="79"/>
    </row>
    <row r="127" spans="1:34" ht="165">
      <c r="A127" s="88">
        <v>8</v>
      </c>
      <c r="B127" s="70" t="s">
        <v>757</v>
      </c>
      <c r="C127" s="71">
        <v>450000</v>
      </c>
      <c r="D127" s="72">
        <v>1</v>
      </c>
      <c r="E127" s="71">
        <v>450000</v>
      </c>
      <c r="F127" s="71">
        <v>0</v>
      </c>
      <c r="G127" s="71">
        <v>0</v>
      </c>
      <c r="H127" s="71">
        <f t="shared" si="3"/>
        <v>450000</v>
      </c>
      <c r="I127" s="88" t="s">
        <v>758</v>
      </c>
      <c r="J127" s="88" t="s">
        <v>759</v>
      </c>
      <c r="K127" s="88" t="s">
        <v>759</v>
      </c>
      <c r="L127" s="88" t="s">
        <v>45</v>
      </c>
      <c r="M127" s="89" t="s">
        <v>118</v>
      </c>
      <c r="N127" s="69" t="s">
        <v>12</v>
      </c>
      <c r="O127" s="74" t="s">
        <v>108</v>
      </c>
      <c r="P127" s="90" t="s">
        <v>96</v>
      </c>
      <c r="Q127" s="91" t="s">
        <v>109</v>
      </c>
      <c r="R127" s="81" t="s">
        <v>110</v>
      </c>
      <c r="S127" s="77" t="s">
        <v>760</v>
      </c>
      <c r="T127" s="77" t="s">
        <v>100</v>
      </c>
      <c r="U127" s="73" t="s">
        <v>761</v>
      </c>
      <c r="V127" s="73" t="s">
        <v>12</v>
      </c>
      <c r="W127" s="73" t="s">
        <v>762</v>
      </c>
      <c r="X127" s="78">
        <v>450000</v>
      </c>
      <c r="Y127" s="78">
        <v>0</v>
      </c>
      <c r="Z127" s="78"/>
      <c r="AA127" s="78">
        <v>0</v>
      </c>
      <c r="AB127" s="78"/>
      <c r="AC127" s="78">
        <v>448900</v>
      </c>
      <c r="AD127" s="78"/>
      <c r="AE127" s="78">
        <f t="shared" si="4"/>
        <v>448900</v>
      </c>
      <c r="AF127" s="78"/>
      <c r="AG127" s="78">
        <f t="shared" si="5"/>
        <v>1100</v>
      </c>
      <c r="AH127" s="79"/>
    </row>
    <row r="128" spans="1:34" ht="165">
      <c r="A128" s="88">
        <v>8</v>
      </c>
      <c r="B128" s="70" t="s">
        <v>763</v>
      </c>
      <c r="C128" s="71">
        <v>450000</v>
      </c>
      <c r="D128" s="72">
        <v>1</v>
      </c>
      <c r="E128" s="71">
        <v>450000</v>
      </c>
      <c r="F128" s="71">
        <v>0</v>
      </c>
      <c r="G128" s="71">
        <v>0</v>
      </c>
      <c r="H128" s="71">
        <f t="shared" si="3"/>
        <v>450000</v>
      </c>
      <c r="I128" s="88" t="s">
        <v>764</v>
      </c>
      <c r="J128" s="88" t="s">
        <v>765</v>
      </c>
      <c r="K128" s="88" t="s">
        <v>766</v>
      </c>
      <c r="L128" s="88" t="s">
        <v>45</v>
      </c>
      <c r="M128" s="89" t="s">
        <v>118</v>
      </c>
      <c r="N128" s="69" t="s">
        <v>12</v>
      </c>
      <c r="O128" s="74" t="s">
        <v>108</v>
      </c>
      <c r="P128" s="90" t="s">
        <v>96</v>
      </c>
      <c r="Q128" s="91" t="s">
        <v>109</v>
      </c>
      <c r="R128" s="81" t="s">
        <v>110</v>
      </c>
      <c r="S128" s="77" t="s">
        <v>767</v>
      </c>
      <c r="T128" s="77" t="s">
        <v>100</v>
      </c>
      <c r="U128" s="73" t="s">
        <v>768</v>
      </c>
      <c r="V128" s="73" t="s">
        <v>12</v>
      </c>
      <c r="W128" s="73" t="s">
        <v>769</v>
      </c>
      <c r="X128" s="78">
        <v>450000</v>
      </c>
      <c r="Y128" s="78">
        <v>0</v>
      </c>
      <c r="Z128" s="78"/>
      <c r="AA128" s="78">
        <v>0</v>
      </c>
      <c r="AB128" s="78"/>
      <c r="AC128" s="78">
        <v>448900</v>
      </c>
      <c r="AD128" s="78"/>
      <c r="AE128" s="78">
        <f t="shared" si="4"/>
        <v>448900</v>
      </c>
      <c r="AF128" s="78"/>
      <c r="AG128" s="78">
        <f t="shared" si="5"/>
        <v>1100</v>
      </c>
      <c r="AH128" s="79"/>
    </row>
    <row r="129" spans="1:34" ht="99">
      <c r="A129" s="88">
        <v>8</v>
      </c>
      <c r="B129" s="70" t="s">
        <v>770</v>
      </c>
      <c r="C129" s="71">
        <v>30700</v>
      </c>
      <c r="D129" s="72">
        <v>1</v>
      </c>
      <c r="E129" s="71">
        <v>30700</v>
      </c>
      <c r="F129" s="71">
        <v>0</v>
      </c>
      <c r="G129" s="71">
        <v>0</v>
      </c>
      <c r="H129" s="71">
        <f t="shared" si="3"/>
        <v>30700</v>
      </c>
      <c r="I129" s="88" t="s">
        <v>732</v>
      </c>
      <c r="J129" s="88" t="s">
        <v>733</v>
      </c>
      <c r="K129" s="88" t="s">
        <v>734</v>
      </c>
      <c r="L129" s="88" t="s">
        <v>45</v>
      </c>
      <c r="M129" s="89" t="s">
        <v>228</v>
      </c>
      <c r="N129" s="69" t="s">
        <v>15</v>
      </c>
      <c r="O129" s="74" t="s">
        <v>108</v>
      </c>
      <c r="P129" s="90" t="s">
        <v>96</v>
      </c>
      <c r="Q129" s="91" t="s">
        <v>109</v>
      </c>
      <c r="R129" s="81" t="s">
        <v>110</v>
      </c>
      <c r="S129" s="77" t="s">
        <v>771</v>
      </c>
      <c r="T129" s="77" t="s">
        <v>100</v>
      </c>
      <c r="U129" s="73" t="s">
        <v>772</v>
      </c>
      <c r="V129" s="73" t="s">
        <v>131</v>
      </c>
      <c r="W129" s="73" t="s">
        <v>773</v>
      </c>
      <c r="X129" s="78">
        <v>30700</v>
      </c>
      <c r="Y129" s="78">
        <v>0</v>
      </c>
      <c r="Z129" s="78"/>
      <c r="AA129" s="78">
        <v>0</v>
      </c>
      <c r="AB129" s="78"/>
      <c r="AC129" s="78">
        <v>29425</v>
      </c>
      <c r="AD129" s="78"/>
      <c r="AE129" s="78">
        <f t="shared" si="4"/>
        <v>29425</v>
      </c>
      <c r="AF129" s="78"/>
      <c r="AG129" s="78">
        <f t="shared" si="5"/>
        <v>1275</v>
      </c>
      <c r="AH129" s="79"/>
    </row>
    <row r="130" spans="1:34" ht="165">
      <c r="A130" s="88">
        <v>8</v>
      </c>
      <c r="B130" s="70" t="s">
        <v>774</v>
      </c>
      <c r="C130" s="71">
        <v>3800000</v>
      </c>
      <c r="D130" s="72">
        <v>1</v>
      </c>
      <c r="E130" s="71">
        <v>3800000</v>
      </c>
      <c r="F130" s="71">
        <v>0</v>
      </c>
      <c r="G130" s="71">
        <v>0</v>
      </c>
      <c r="H130" s="71">
        <f t="shared" si="3"/>
        <v>3800000</v>
      </c>
      <c r="I130" s="88" t="s">
        <v>775</v>
      </c>
      <c r="J130" s="88" t="s">
        <v>776</v>
      </c>
      <c r="K130" s="88" t="s">
        <v>776</v>
      </c>
      <c r="L130" s="88" t="s">
        <v>46</v>
      </c>
      <c r="M130" s="89" t="s">
        <v>128</v>
      </c>
      <c r="N130" s="69" t="s">
        <v>15</v>
      </c>
      <c r="O130" s="74" t="s">
        <v>108</v>
      </c>
      <c r="P130" s="90" t="s">
        <v>96</v>
      </c>
      <c r="Q130" s="91" t="s">
        <v>109</v>
      </c>
      <c r="R130" s="81" t="s">
        <v>110</v>
      </c>
      <c r="S130" s="77" t="s">
        <v>777</v>
      </c>
      <c r="T130" s="77" t="s">
        <v>100</v>
      </c>
      <c r="U130" s="73" t="s">
        <v>778</v>
      </c>
      <c r="V130" s="73" t="s">
        <v>131</v>
      </c>
      <c r="W130" s="73" t="s">
        <v>779</v>
      </c>
      <c r="X130" s="78">
        <v>3800000</v>
      </c>
      <c r="Y130" s="78">
        <v>0</v>
      </c>
      <c r="Z130" s="78"/>
      <c r="AA130" s="78">
        <v>0</v>
      </c>
      <c r="AB130" s="78"/>
      <c r="AC130" s="78">
        <v>3790000</v>
      </c>
      <c r="AD130" s="78"/>
      <c r="AE130" s="78">
        <f t="shared" si="4"/>
        <v>3790000</v>
      </c>
      <c r="AF130" s="78"/>
      <c r="AG130" s="78">
        <f t="shared" si="5"/>
        <v>10000</v>
      </c>
      <c r="AH130" s="79"/>
    </row>
    <row r="131" spans="1:34" ht="132">
      <c r="A131" s="88">
        <v>8</v>
      </c>
      <c r="B131" s="70" t="s">
        <v>780</v>
      </c>
      <c r="C131" s="71">
        <v>1450000</v>
      </c>
      <c r="D131" s="72">
        <v>1</v>
      </c>
      <c r="E131" s="71">
        <v>1450000</v>
      </c>
      <c r="F131" s="71">
        <v>0</v>
      </c>
      <c r="G131" s="71">
        <v>0</v>
      </c>
      <c r="H131" s="71">
        <f t="shared" si="3"/>
        <v>1450000</v>
      </c>
      <c r="I131" s="88" t="s">
        <v>732</v>
      </c>
      <c r="J131" s="88" t="s">
        <v>733</v>
      </c>
      <c r="K131" s="88" t="s">
        <v>734</v>
      </c>
      <c r="L131" s="88" t="s">
        <v>45</v>
      </c>
      <c r="M131" s="89" t="s">
        <v>228</v>
      </c>
      <c r="N131" s="69" t="s">
        <v>15</v>
      </c>
      <c r="O131" s="74" t="s">
        <v>108</v>
      </c>
      <c r="P131" s="90" t="s">
        <v>96</v>
      </c>
      <c r="Q131" s="91" t="s">
        <v>109</v>
      </c>
      <c r="R131" s="81" t="s">
        <v>110</v>
      </c>
      <c r="S131" s="77" t="s">
        <v>781</v>
      </c>
      <c r="T131" s="77" t="s">
        <v>100</v>
      </c>
      <c r="U131" s="73" t="s">
        <v>782</v>
      </c>
      <c r="V131" s="73" t="s">
        <v>131</v>
      </c>
      <c r="W131" s="73" t="s">
        <v>783</v>
      </c>
      <c r="X131" s="78">
        <v>1450000</v>
      </c>
      <c r="Y131" s="78">
        <v>0</v>
      </c>
      <c r="Z131" s="78"/>
      <c r="AA131" s="78">
        <v>0</v>
      </c>
      <c r="AB131" s="78"/>
      <c r="AC131" s="78">
        <v>1445000</v>
      </c>
      <c r="AD131" s="78"/>
      <c r="AE131" s="78">
        <f t="shared" si="4"/>
        <v>1445000</v>
      </c>
      <c r="AF131" s="78"/>
      <c r="AG131" s="78">
        <f t="shared" si="5"/>
        <v>5000</v>
      </c>
      <c r="AH131" s="79"/>
    </row>
    <row r="132" spans="1:34" ht="132">
      <c r="A132" s="69">
        <v>8</v>
      </c>
      <c r="B132" s="70" t="s">
        <v>784</v>
      </c>
      <c r="C132" s="71">
        <v>850000</v>
      </c>
      <c r="D132" s="72">
        <v>1</v>
      </c>
      <c r="E132" s="71">
        <v>850000</v>
      </c>
      <c r="F132" s="71">
        <v>0</v>
      </c>
      <c r="G132" s="71">
        <v>0</v>
      </c>
      <c r="H132" s="71">
        <f t="shared" si="3"/>
        <v>850000</v>
      </c>
      <c r="I132" s="69" t="s">
        <v>785</v>
      </c>
      <c r="J132" s="69" t="s">
        <v>786</v>
      </c>
      <c r="K132" s="69" t="s">
        <v>787</v>
      </c>
      <c r="L132" s="69" t="s">
        <v>43</v>
      </c>
      <c r="M132" s="73" t="s">
        <v>118</v>
      </c>
      <c r="N132" s="69" t="s">
        <v>12</v>
      </c>
      <c r="O132" s="74" t="s">
        <v>108</v>
      </c>
      <c r="P132" s="76" t="s">
        <v>96</v>
      </c>
      <c r="Q132" s="76" t="s">
        <v>119</v>
      </c>
      <c r="R132" s="76" t="s">
        <v>120</v>
      </c>
      <c r="S132" s="82" t="s">
        <v>788</v>
      </c>
      <c r="T132" s="77" t="s">
        <v>100</v>
      </c>
      <c r="U132" s="73" t="s">
        <v>789</v>
      </c>
      <c r="V132" s="73" t="s">
        <v>12</v>
      </c>
      <c r="W132" s="73" t="s">
        <v>790</v>
      </c>
      <c r="X132" s="78">
        <v>850000</v>
      </c>
      <c r="Y132" s="78">
        <v>0</v>
      </c>
      <c r="Z132" s="78"/>
      <c r="AA132" s="78">
        <v>0</v>
      </c>
      <c r="AB132" s="78"/>
      <c r="AC132" s="78">
        <v>846700</v>
      </c>
      <c r="AD132" s="78"/>
      <c r="AE132" s="78">
        <f t="shared" si="4"/>
        <v>846700</v>
      </c>
      <c r="AF132" s="78"/>
      <c r="AG132" s="78">
        <f t="shared" si="5"/>
        <v>3300</v>
      </c>
      <c r="AH132" s="79"/>
    </row>
    <row r="133" spans="1:34" ht="165">
      <c r="A133" s="69">
        <v>8</v>
      </c>
      <c r="B133" s="70" t="s">
        <v>791</v>
      </c>
      <c r="C133" s="71">
        <v>850000</v>
      </c>
      <c r="D133" s="72">
        <v>1</v>
      </c>
      <c r="E133" s="71">
        <v>850000</v>
      </c>
      <c r="F133" s="71">
        <v>0</v>
      </c>
      <c r="G133" s="71">
        <v>0</v>
      </c>
      <c r="H133" s="71">
        <f t="shared" si="3"/>
        <v>850000</v>
      </c>
      <c r="I133" s="69" t="s">
        <v>792</v>
      </c>
      <c r="J133" s="69" t="s">
        <v>793</v>
      </c>
      <c r="K133" s="69" t="s">
        <v>794</v>
      </c>
      <c r="L133" s="69" t="s">
        <v>43</v>
      </c>
      <c r="M133" s="73" t="s">
        <v>118</v>
      </c>
      <c r="N133" s="69" t="s">
        <v>12</v>
      </c>
      <c r="O133" s="74" t="s">
        <v>108</v>
      </c>
      <c r="P133" s="76" t="s">
        <v>96</v>
      </c>
      <c r="Q133" s="76" t="s">
        <v>119</v>
      </c>
      <c r="R133" s="76" t="s">
        <v>120</v>
      </c>
      <c r="S133" s="82" t="s">
        <v>795</v>
      </c>
      <c r="T133" s="77" t="s">
        <v>100</v>
      </c>
      <c r="U133" s="73" t="s">
        <v>796</v>
      </c>
      <c r="V133" s="73" t="s">
        <v>12</v>
      </c>
      <c r="W133" s="73" t="s">
        <v>797</v>
      </c>
      <c r="X133" s="78">
        <v>850000</v>
      </c>
      <c r="Y133" s="78">
        <v>0</v>
      </c>
      <c r="Z133" s="78"/>
      <c r="AA133" s="78">
        <v>0</v>
      </c>
      <c r="AB133" s="78"/>
      <c r="AC133" s="78">
        <v>846700</v>
      </c>
      <c r="AD133" s="78"/>
      <c r="AE133" s="78">
        <f t="shared" si="4"/>
        <v>846700</v>
      </c>
      <c r="AF133" s="78"/>
      <c r="AG133" s="78">
        <f t="shared" si="5"/>
        <v>3300</v>
      </c>
      <c r="AH133" s="79"/>
    </row>
    <row r="134" spans="1:34" ht="132">
      <c r="A134" s="69">
        <v>8</v>
      </c>
      <c r="B134" s="70" t="s">
        <v>798</v>
      </c>
      <c r="C134" s="71">
        <v>375000</v>
      </c>
      <c r="D134" s="72">
        <v>1</v>
      </c>
      <c r="E134" s="71">
        <v>375000</v>
      </c>
      <c r="F134" s="71">
        <v>0</v>
      </c>
      <c r="G134" s="71">
        <v>0</v>
      </c>
      <c r="H134" s="71">
        <f t="shared" si="3"/>
        <v>375000</v>
      </c>
      <c r="I134" s="69" t="s">
        <v>799</v>
      </c>
      <c r="J134" s="69" t="s">
        <v>800</v>
      </c>
      <c r="K134" s="69" t="s">
        <v>800</v>
      </c>
      <c r="L134" s="69" t="s">
        <v>43</v>
      </c>
      <c r="M134" s="73" t="s">
        <v>118</v>
      </c>
      <c r="N134" s="69" t="s">
        <v>12</v>
      </c>
      <c r="O134" s="74" t="s">
        <v>108</v>
      </c>
      <c r="P134" s="76" t="s">
        <v>96</v>
      </c>
      <c r="Q134" s="76" t="s">
        <v>119</v>
      </c>
      <c r="R134" s="76" t="s">
        <v>120</v>
      </c>
      <c r="S134" s="82" t="s">
        <v>801</v>
      </c>
      <c r="T134" s="77" t="s">
        <v>100</v>
      </c>
      <c r="U134" s="73" t="s">
        <v>802</v>
      </c>
      <c r="V134" s="73" t="s">
        <v>12</v>
      </c>
      <c r="W134" s="73" t="s">
        <v>803</v>
      </c>
      <c r="X134" s="78">
        <v>375000</v>
      </c>
      <c r="Y134" s="78">
        <v>0</v>
      </c>
      <c r="Z134" s="78"/>
      <c r="AA134" s="78">
        <v>0</v>
      </c>
      <c r="AB134" s="78"/>
      <c r="AC134" s="78">
        <v>372700</v>
      </c>
      <c r="AD134" s="78"/>
      <c r="AE134" s="78">
        <f t="shared" si="4"/>
        <v>372700</v>
      </c>
      <c r="AF134" s="78"/>
      <c r="AG134" s="78">
        <f t="shared" si="5"/>
        <v>2300</v>
      </c>
      <c r="AH134" s="79"/>
    </row>
    <row r="135" spans="1:34" ht="132">
      <c r="A135" s="69">
        <v>8</v>
      </c>
      <c r="B135" s="70" t="s">
        <v>804</v>
      </c>
      <c r="C135" s="71">
        <v>900000</v>
      </c>
      <c r="D135" s="72">
        <v>1</v>
      </c>
      <c r="E135" s="71">
        <v>900000</v>
      </c>
      <c r="F135" s="71">
        <v>0</v>
      </c>
      <c r="G135" s="71">
        <v>0</v>
      </c>
      <c r="H135" s="71">
        <f t="shared" si="3"/>
        <v>900000</v>
      </c>
      <c r="I135" s="69" t="s">
        <v>805</v>
      </c>
      <c r="J135" s="69" t="s">
        <v>806</v>
      </c>
      <c r="K135" s="69" t="s">
        <v>807</v>
      </c>
      <c r="L135" s="69" t="s">
        <v>43</v>
      </c>
      <c r="M135" s="73" t="s">
        <v>118</v>
      </c>
      <c r="N135" s="69" t="s">
        <v>12</v>
      </c>
      <c r="O135" s="74" t="s">
        <v>108</v>
      </c>
      <c r="P135" s="76" t="s">
        <v>96</v>
      </c>
      <c r="Q135" s="76" t="s">
        <v>119</v>
      </c>
      <c r="R135" s="76" t="s">
        <v>120</v>
      </c>
      <c r="S135" s="82" t="s">
        <v>808</v>
      </c>
      <c r="T135" s="77" t="s">
        <v>100</v>
      </c>
      <c r="U135" s="73" t="s">
        <v>809</v>
      </c>
      <c r="V135" s="73" t="s">
        <v>12</v>
      </c>
      <c r="W135" s="73" t="s">
        <v>810</v>
      </c>
      <c r="X135" s="78">
        <v>900000</v>
      </c>
      <c r="Y135" s="78">
        <v>0</v>
      </c>
      <c r="Z135" s="78"/>
      <c r="AA135" s="78">
        <v>0</v>
      </c>
      <c r="AB135" s="78"/>
      <c r="AC135" s="78">
        <v>895700</v>
      </c>
      <c r="AD135" s="78"/>
      <c r="AE135" s="78">
        <f t="shared" si="4"/>
        <v>895700</v>
      </c>
      <c r="AF135" s="78"/>
      <c r="AG135" s="78">
        <f t="shared" si="5"/>
        <v>4300</v>
      </c>
      <c r="AH135" s="79"/>
    </row>
    <row r="136" spans="1:34" ht="132">
      <c r="A136" s="69">
        <v>8</v>
      </c>
      <c r="B136" s="70" t="s">
        <v>811</v>
      </c>
      <c r="C136" s="71">
        <v>300000</v>
      </c>
      <c r="D136" s="72">
        <v>1</v>
      </c>
      <c r="E136" s="71">
        <v>300000</v>
      </c>
      <c r="F136" s="71">
        <v>0</v>
      </c>
      <c r="G136" s="71">
        <v>0</v>
      </c>
      <c r="H136" s="71">
        <f t="shared" ref="H136:H197" si="6">E136+F136+G136</f>
        <v>300000</v>
      </c>
      <c r="I136" s="69" t="s">
        <v>785</v>
      </c>
      <c r="J136" s="69" t="s">
        <v>786</v>
      </c>
      <c r="K136" s="69" t="s">
        <v>787</v>
      </c>
      <c r="L136" s="69" t="s">
        <v>43</v>
      </c>
      <c r="M136" s="73" t="s">
        <v>118</v>
      </c>
      <c r="N136" s="69" t="s">
        <v>12</v>
      </c>
      <c r="O136" s="74" t="s">
        <v>108</v>
      </c>
      <c r="P136" s="76" t="s">
        <v>96</v>
      </c>
      <c r="Q136" s="76" t="s">
        <v>119</v>
      </c>
      <c r="R136" s="76" t="s">
        <v>120</v>
      </c>
      <c r="S136" s="82" t="s">
        <v>812</v>
      </c>
      <c r="T136" s="77" t="s">
        <v>100</v>
      </c>
      <c r="U136" s="73" t="s">
        <v>813</v>
      </c>
      <c r="V136" s="73" t="s">
        <v>12</v>
      </c>
      <c r="W136" s="73" t="s">
        <v>814</v>
      </c>
      <c r="X136" s="78">
        <v>300000</v>
      </c>
      <c r="Y136" s="78">
        <v>0</v>
      </c>
      <c r="Z136" s="78"/>
      <c r="AA136" s="78">
        <v>0</v>
      </c>
      <c r="AB136" s="78"/>
      <c r="AC136" s="78">
        <v>298500</v>
      </c>
      <c r="AD136" s="78"/>
      <c r="AE136" s="78">
        <f t="shared" ref="AE136:AE197" si="7">Y136+AA136+AC136</f>
        <v>298500</v>
      </c>
      <c r="AF136" s="78"/>
      <c r="AG136" s="78">
        <f t="shared" ref="AG136:AG197" si="8">X136-AE136</f>
        <v>1500</v>
      </c>
      <c r="AH136" s="79"/>
    </row>
    <row r="137" spans="1:34" ht="99">
      <c r="A137" s="69">
        <v>8</v>
      </c>
      <c r="B137" s="70" t="s">
        <v>815</v>
      </c>
      <c r="C137" s="71">
        <v>260000</v>
      </c>
      <c r="D137" s="72">
        <v>1</v>
      </c>
      <c r="E137" s="71">
        <v>260000</v>
      </c>
      <c r="F137" s="71">
        <v>0</v>
      </c>
      <c r="G137" s="71">
        <v>0</v>
      </c>
      <c r="H137" s="71">
        <f t="shared" si="6"/>
        <v>260000</v>
      </c>
      <c r="I137" s="69" t="s">
        <v>816</v>
      </c>
      <c r="J137" s="69" t="s">
        <v>817</v>
      </c>
      <c r="K137" s="69" t="s">
        <v>817</v>
      </c>
      <c r="L137" s="69" t="s">
        <v>43</v>
      </c>
      <c r="M137" s="73" t="s">
        <v>370</v>
      </c>
      <c r="N137" s="69" t="s">
        <v>12</v>
      </c>
      <c r="O137" s="74" t="s">
        <v>108</v>
      </c>
      <c r="P137" s="76" t="s">
        <v>96</v>
      </c>
      <c r="Q137" s="76" t="s">
        <v>119</v>
      </c>
      <c r="R137" s="76" t="s">
        <v>120</v>
      </c>
      <c r="S137" s="82" t="s">
        <v>818</v>
      </c>
      <c r="T137" s="77" t="s">
        <v>100</v>
      </c>
      <c r="U137" s="73" t="s">
        <v>819</v>
      </c>
      <c r="V137" s="73" t="s">
        <v>12</v>
      </c>
      <c r="W137" s="73" t="s">
        <v>820</v>
      </c>
      <c r="X137" s="78">
        <v>260000</v>
      </c>
      <c r="Y137" s="78">
        <v>0</v>
      </c>
      <c r="Z137" s="78"/>
      <c r="AA137" s="78">
        <v>0</v>
      </c>
      <c r="AB137" s="78"/>
      <c r="AC137" s="78">
        <v>257700</v>
      </c>
      <c r="AD137" s="78"/>
      <c r="AE137" s="78">
        <f t="shared" si="7"/>
        <v>257700</v>
      </c>
      <c r="AF137" s="78"/>
      <c r="AG137" s="78">
        <f t="shared" si="8"/>
        <v>2300</v>
      </c>
      <c r="AH137" s="79"/>
    </row>
    <row r="138" spans="1:34" ht="132">
      <c r="A138" s="69">
        <v>8</v>
      </c>
      <c r="B138" s="70" t="s">
        <v>821</v>
      </c>
      <c r="C138" s="71">
        <v>260000</v>
      </c>
      <c r="D138" s="72">
        <v>1</v>
      </c>
      <c r="E138" s="71">
        <v>260000</v>
      </c>
      <c r="F138" s="71">
        <v>0</v>
      </c>
      <c r="G138" s="71">
        <v>0</v>
      </c>
      <c r="H138" s="71">
        <f t="shared" si="6"/>
        <v>260000</v>
      </c>
      <c r="I138" s="69" t="s">
        <v>822</v>
      </c>
      <c r="J138" s="69" t="s">
        <v>823</v>
      </c>
      <c r="K138" s="69" t="s">
        <v>823</v>
      </c>
      <c r="L138" s="69" t="s">
        <v>43</v>
      </c>
      <c r="M138" s="73" t="s">
        <v>118</v>
      </c>
      <c r="N138" s="69" t="s">
        <v>12</v>
      </c>
      <c r="O138" s="74" t="s">
        <v>108</v>
      </c>
      <c r="P138" s="76" t="s">
        <v>96</v>
      </c>
      <c r="Q138" s="76" t="s">
        <v>119</v>
      </c>
      <c r="R138" s="76" t="s">
        <v>120</v>
      </c>
      <c r="S138" s="82" t="s">
        <v>824</v>
      </c>
      <c r="T138" s="77" t="s">
        <v>100</v>
      </c>
      <c r="U138" s="73" t="s">
        <v>825</v>
      </c>
      <c r="V138" s="73" t="s">
        <v>12</v>
      </c>
      <c r="W138" s="73" t="s">
        <v>826</v>
      </c>
      <c r="X138" s="78">
        <v>260000</v>
      </c>
      <c r="Y138" s="78">
        <v>0</v>
      </c>
      <c r="Z138" s="78"/>
      <c r="AA138" s="78">
        <v>0</v>
      </c>
      <c r="AB138" s="78"/>
      <c r="AC138" s="78">
        <v>257700</v>
      </c>
      <c r="AD138" s="78"/>
      <c r="AE138" s="78">
        <f t="shared" si="7"/>
        <v>257700</v>
      </c>
      <c r="AF138" s="78"/>
      <c r="AG138" s="78">
        <f t="shared" si="8"/>
        <v>2300</v>
      </c>
      <c r="AH138" s="79"/>
    </row>
    <row r="139" spans="1:34" ht="132">
      <c r="A139" s="69">
        <v>8</v>
      </c>
      <c r="B139" s="70" t="s">
        <v>827</v>
      </c>
      <c r="C139" s="71">
        <v>375000</v>
      </c>
      <c r="D139" s="72">
        <v>1</v>
      </c>
      <c r="E139" s="71">
        <v>375000</v>
      </c>
      <c r="F139" s="71">
        <v>0</v>
      </c>
      <c r="G139" s="71">
        <v>0</v>
      </c>
      <c r="H139" s="71">
        <f t="shared" si="6"/>
        <v>375000</v>
      </c>
      <c r="I139" s="69" t="s">
        <v>816</v>
      </c>
      <c r="J139" s="69" t="s">
        <v>817</v>
      </c>
      <c r="K139" s="69" t="s">
        <v>817</v>
      </c>
      <c r="L139" s="69" t="s">
        <v>43</v>
      </c>
      <c r="M139" s="73" t="s">
        <v>370</v>
      </c>
      <c r="N139" s="69" t="s">
        <v>12</v>
      </c>
      <c r="O139" s="74" t="s">
        <v>108</v>
      </c>
      <c r="P139" s="76" t="s">
        <v>96</v>
      </c>
      <c r="Q139" s="76" t="s">
        <v>119</v>
      </c>
      <c r="R139" s="76" t="s">
        <v>120</v>
      </c>
      <c r="S139" s="82" t="s">
        <v>828</v>
      </c>
      <c r="T139" s="77" t="s">
        <v>100</v>
      </c>
      <c r="U139" s="73" t="s">
        <v>829</v>
      </c>
      <c r="V139" s="73" t="s">
        <v>12</v>
      </c>
      <c r="W139" s="73" t="s">
        <v>830</v>
      </c>
      <c r="X139" s="78">
        <v>375000</v>
      </c>
      <c r="Y139" s="78">
        <v>0</v>
      </c>
      <c r="Z139" s="78"/>
      <c r="AA139" s="78">
        <v>0</v>
      </c>
      <c r="AB139" s="78"/>
      <c r="AC139" s="78">
        <v>372700</v>
      </c>
      <c r="AD139" s="78"/>
      <c r="AE139" s="78">
        <f t="shared" si="7"/>
        <v>372700</v>
      </c>
      <c r="AF139" s="78"/>
      <c r="AG139" s="78">
        <f t="shared" si="8"/>
        <v>2300</v>
      </c>
      <c r="AH139" s="79"/>
    </row>
    <row r="140" spans="1:34" ht="132">
      <c r="A140" s="69">
        <v>8</v>
      </c>
      <c r="B140" s="70" t="s">
        <v>831</v>
      </c>
      <c r="C140" s="71">
        <v>850000</v>
      </c>
      <c r="D140" s="72">
        <v>1</v>
      </c>
      <c r="E140" s="71">
        <v>850000</v>
      </c>
      <c r="F140" s="71">
        <v>0</v>
      </c>
      <c r="G140" s="71">
        <v>0</v>
      </c>
      <c r="H140" s="71">
        <f t="shared" si="6"/>
        <v>850000</v>
      </c>
      <c r="I140" s="69" t="s">
        <v>799</v>
      </c>
      <c r="J140" s="69" t="s">
        <v>800</v>
      </c>
      <c r="K140" s="69" t="s">
        <v>800</v>
      </c>
      <c r="L140" s="69" t="s">
        <v>43</v>
      </c>
      <c r="M140" s="73" t="s">
        <v>118</v>
      </c>
      <c r="N140" s="69" t="s">
        <v>12</v>
      </c>
      <c r="O140" s="74" t="s">
        <v>108</v>
      </c>
      <c r="P140" s="76" t="s">
        <v>96</v>
      </c>
      <c r="Q140" s="76" t="s">
        <v>119</v>
      </c>
      <c r="R140" s="76" t="s">
        <v>120</v>
      </c>
      <c r="S140" s="82" t="s">
        <v>832</v>
      </c>
      <c r="T140" s="77" t="s">
        <v>100</v>
      </c>
      <c r="U140" s="73" t="s">
        <v>833</v>
      </c>
      <c r="V140" s="73" t="s">
        <v>12</v>
      </c>
      <c r="W140" s="73" t="s">
        <v>834</v>
      </c>
      <c r="X140" s="78">
        <v>850000</v>
      </c>
      <c r="Y140" s="78">
        <v>0</v>
      </c>
      <c r="Z140" s="78"/>
      <c r="AA140" s="78">
        <v>0</v>
      </c>
      <c r="AB140" s="78"/>
      <c r="AC140" s="78">
        <v>846700</v>
      </c>
      <c r="AD140" s="78"/>
      <c r="AE140" s="78">
        <f t="shared" si="7"/>
        <v>846700</v>
      </c>
      <c r="AF140" s="78"/>
      <c r="AG140" s="78">
        <f t="shared" si="8"/>
        <v>3300</v>
      </c>
      <c r="AH140" s="79"/>
    </row>
    <row r="141" spans="1:34" ht="99">
      <c r="A141" s="69">
        <v>8</v>
      </c>
      <c r="B141" s="70" t="s">
        <v>835</v>
      </c>
      <c r="C141" s="71">
        <v>760000</v>
      </c>
      <c r="D141" s="72">
        <v>1</v>
      </c>
      <c r="E141" s="71">
        <v>760000</v>
      </c>
      <c r="F141" s="71">
        <v>0</v>
      </c>
      <c r="G141" s="71">
        <v>0</v>
      </c>
      <c r="H141" s="71">
        <f t="shared" si="6"/>
        <v>760000</v>
      </c>
      <c r="I141" s="69" t="s">
        <v>836</v>
      </c>
      <c r="J141" s="69" t="s">
        <v>837</v>
      </c>
      <c r="K141" s="69" t="s">
        <v>837</v>
      </c>
      <c r="L141" s="69" t="s">
        <v>43</v>
      </c>
      <c r="M141" s="73" t="s">
        <v>118</v>
      </c>
      <c r="N141" s="69" t="s">
        <v>12</v>
      </c>
      <c r="O141" s="74" t="s">
        <v>108</v>
      </c>
      <c r="P141" s="76" t="s">
        <v>96</v>
      </c>
      <c r="Q141" s="76" t="s">
        <v>119</v>
      </c>
      <c r="R141" s="76" t="s">
        <v>120</v>
      </c>
      <c r="S141" s="82" t="s">
        <v>838</v>
      </c>
      <c r="T141" s="77" t="s">
        <v>100</v>
      </c>
      <c r="U141" s="73" t="s">
        <v>839</v>
      </c>
      <c r="V141" s="73" t="s">
        <v>12</v>
      </c>
      <c r="W141" s="73" t="s">
        <v>840</v>
      </c>
      <c r="X141" s="78">
        <v>760000</v>
      </c>
      <c r="Y141" s="78">
        <v>0</v>
      </c>
      <c r="Z141" s="78"/>
      <c r="AA141" s="78">
        <v>0</v>
      </c>
      <c r="AB141" s="78"/>
      <c r="AC141" s="78">
        <v>759000</v>
      </c>
      <c r="AD141" s="78"/>
      <c r="AE141" s="78">
        <f t="shared" si="7"/>
        <v>759000</v>
      </c>
      <c r="AF141" s="78"/>
      <c r="AG141" s="78">
        <f t="shared" si="8"/>
        <v>1000</v>
      </c>
      <c r="AH141" s="79"/>
    </row>
    <row r="142" spans="1:34" ht="132">
      <c r="A142" s="69">
        <v>8</v>
      </c>
      <c r="B142" s="70" t="s">
        <v>841</v>
      </c>
      <c r="C142" s="71">
        <v>1235000</v>
      </c>
      <c r="D142" s="72">
        <v>1</v>
      </c>
      <c r="E142" s="71">
        <v>1235000</v>
      </c>
      <c r="F142" s="71">
        <v>0</v>
      </c>
      <c r="G142" s="71">
        <v>0</v>
      </c>
      <c r="H142" s="71">
        <f t="shared" si="6"/>
        <v>1235000</v>
      </c>
      <c r="I142" s="69" t="s">
        <v>842</v>
      </c>
      <c r="J142" s="69" t="s">
        <v>843</v>
      </c>
      <c r="K142" s="69" t="s">
        <v>844</v>
      </c>
      <c r="L142" s="69" t="s">
        <v>43</v>
      </c>
      <c r="M142" s="73" t="s">
        <v>137</v>
      </c>
      <c r="N142" s="73" t="s">
        <v>14</v>
      </c>
      <c r="O142" s="74" t="s">
        <v>108</v>
      </c>
      <c r="P142" s="76" t="s">
        <v>96</v>
      </c>
      <c r="Q142" s="76" t="s">
        <v>119</v>
      </c>
      <c r="R142" s="76" t="s">
        <v>120</v>
      </c>
      <c r="S142" s="82" t="s">
        <v>845</v>
      </c>
      <c r="T142" s="77" t="s">
        <v>100</v>
      </c>
      <c r="U142" s="73" t="s">
        <v>846</v>
      </c>
      <c r="V142" s="73" t="s">
        <v>131</v>
      </c>
      <c r="W142" s="73" t="s">
        <v>847</v>
      </c>
      <c r="X142" s="78">
        <v>1235000</v>
      </c>
      <c r="Y142" s="78">
        <v>0</v>
      </c>
      <c r="Z142" s="78"/>
      <c r="AA142" s="78">
        <v>0</v>
      </c>
      <c r="AB142" s="78"/>
      <c r="AC142" s="78">
        <v>1232000</v>
      </c>
      <c r="AD142" s="78"/>
      <c r="AE142" s="78">
        <f t="shared" si="7"/>
        <v>1232000</v>
      </c>
      <c r="AF142" s="78"/>
      <c r="AG142" s="78">
        <f t="shared" si="8"/>
        <v>3000</v>
      </c>
      <c r="AH142" s="79"/>
    </row>
    <row r="143" spans="1:34" ht="99">
      <c r="A143" s="69">
        <v>8</v>
      </c>
      <c r="B143" s="70" t="s">
        <v>848</v>
      </c>
      <c r="C143" s="71">
        <v>1200000</v>
      </c>
      <c r="D143" s="72">
        <v>1</v>
      </c>
      <c r="E143" s="71">
        <v>1200000</v>
      </c>
      <c r="F143" s="71">
        <v>0</v>
      </c>
      <c r="G143" s="71">
        <v>0</v>
      </c>
      <c r="H143" s="71">
        <f t="shared" si="6"/>
        <v>1200000</v>
      </c>
      <c r="I143" s="69" t="s">
        <v>849</v>
      </c>
      <c r="J143" s="69" t="s">
        <v>733</v>
      </c>
      <c r="K143" s="69" t="s">
        <v>850</v>
      </c>
      <c r="L143" s="69" t="s">
        <v>42</v>
      </c>
      <c r="M143" s="73" t="s">
        <v>118</v>
      </c>
      <c r="N143" s="69" t="s">
        <v>12</v>
      </c>
      <c r="O143" s="74" t="s">
        <v>108</v>
      </c>
      <c r="P143" s="76" t="s">
        <v>96</v>
      </c>
      <c r="Q143" s="76" t="s">
        <v>119</v>
      </c>
      <c r="R143" s="76" t="s">
        <v>120</v>
      </c>
      <c r="S143" s="82" t="s">
        <v>851</v>
      </c>
      <c r="T143" s="77" t="s">
        <v>100</v>
      </c>
      <c r="U143" s="73" t="s">
        <v>852</v>
      </c>
      <c r="V143" s="73" t="s">
        <v>12</v>
      </c>
      <c r="W143" s="73" t="s">
        <v>853</v>
      </c>
      <c r="X143" s="78">
        <v>1200000</v>
      </c>
      <c r="Y143" s="78">
        <v>0</v>
      </c>
      <c r="Z143" s="78"/>
      <c r="AA143" s="78">
        <v>0</v>
      </c>
      <c r="AB143" s="78"/>
      <c r="AC143" s="78">
        <v>1199000</v>
      </c>
      <c r="AD143" s="78"/>
      <c r="AE143" s="78">
        <f t="shared" si="7"/>
        <v>1199000</v>
      </c>
      <c r="AF143" s="78"/>
      <c r="AG143" s="78">
        <f t="shared" si="8"/>
        <v>1000</v>
      </c>
      <c r="AH143" s="79"/>
    </row>
    <row r="144" spans="1:34" ht="99">
      <c r="A144" s="69">
        <v>8</v>
      </c>
      <c r="B144" s="70" t="s">
        <v>854</v>
      </c>
      <c r="C144" s="71">
        <v>1200000</v>
      </c>
      <c r="D144" s="72">
        <v>1</v>
      </c>
      <c r="E144" s="71">
        <v>1200000</v>
      </c>
      <c r="F144" s="71">
        <v>0</v>
      </c>
      <c r="G144" s="71">
        <v>0</v>
      </c>
      <c r="H144" s="71">
        <f t="shared" si="6"/>
        <v>1200000</v>
      </c>
      <c r="I144" s="69" t="s">
        <v>855</v>
      </c>
      <c r="J144" s="69" t="s">
        <v>856</v>
      </c>
      <c r="K144" s="69" t="s">
        <v>857</v>
      </c>
      <c r="L144" s="69" t="s">
        <v>42</v>
      </c>
      <c r="M144" s="73" t="s">
        <v>118</v>
      </c>
      <c r="N144" s="69" t="s">
        <v>12</v>
      </c>
      <c r="O144" s="74" t="s">
        <v>108</v>
      </c>
      <c r="P144" s="76" t="s">
        <v>96</v>
      </c>
      <c r="Q144" s="76" t="s">
        <v>119</v>
      </c>
      <c r="R144" s="76" t="s">
        <v>120</v>
      </c>
      <c r="S144" s="82" t="s">
        <v>858</v>
      </c>
      <c r="T144" s="77" t="s">
        <v>100</v>
      </c>
      <c r="U144" s="73" t="s">
        <v>859</v>
      </c>
      <c r="V144" s="73" t="s">
        <v>12</v>
      </c>
      <c r="W144" s="73" t="s">
        <v>860</v>
      </c>
      <c r="X144" s="78">
        <v>1200000</v>
      </c>
      <c r="Y144" s="78">
        <v>0</v>
      </c>
      <c r="Z144" s="78"/>
      <c r="AA144" s="78">
        <v>0</v>
      </c>
      <c r="AB144" s="78"/>
      <c r="AC144" s="78">
        <v>1199000</v>
      </c>
      <c r="AD144" s="78"/>
      <c r="AE144" s="78">
        <f t="shared" si="7"/>
        <v>1199000</v>
      </c>
      <c r="AF144" s="78"/>
      <c r="AG144" s="78">
        <f t="shared" si="8"/>
        <v>1000</v>
      </c>
      <c r="AH144" s="79"/>
    </row>
    <row r="145" spans="1:34" ht="99">
      <c r="A145" s="69">
        <v>8</v>
      </c>
      <c r="B145" s="70" t="s">
        <v>861</v>
      </c>
      <c r="C145" s="71">
        <v>1200000</v>
      </c>
      <c r="D145" s="72">
        <v>1</v>
      </c>
      <c r="E145" s="71">
        <v>1200000</v>
      </c>
      <c r="F145" s="71">
        <v>0</v>
      </c>
      <c r="G145" s="71">
        <v>0</v>
      </c>
      <c r="H145" s="71">
        <f t="shared" si="6"/>
        <v>1200000</v>
      </c>
      <c r="I145" s="69" t="s">
        <v>862</v>
      </c>
      <c r="J145" s="69" t="s">
        <v>727</v>
      </c>
      <c r="K145" s="69" t="s">
        <v>727</v>
      </c>
      <c r="L145" s="69" t="s">
        <v>42</v>
      </c>
      <c r="M145" s="73" t="s">
        <v>118</v>
      </c>
      <c r="N145" s="69" t="s">
        <v>12</v>
      </c>
      <c r="O145" s="74" t="s">
        <v>108</v>
      </c>
      <c r="P145" s="76" t="s">
        <v>96</v>
      </c>
      <c r="Q145" s="76" t="s">
        <v>119</v>
      </c>
      <c r="R145" s="76" t="s">
        <v>120</v>
      </c>
      <c r="S145" s="82" t="s">
        <v>863</v>
      </c>
      <c r="T145" s="77" t="s">
        <v>100</v>
      </c>
      <c r="U145" s="73" t="s">
        <v>864</v>
      </c>
      <c r="V145" s="73" t="s">
        <v>12</v>
      </c>
      <c r="W145" s="73" t="s">
        <v>865</v>
      </c>
      <c r="X145" s="78">
        <v>1200000</v>
      </c>
      <c r="Y145" s="78">
        <v>0</v>
      </c>
      <c r="Z145" s="78"/>
      <c r="AA145" s="78">
        <v>0</v>
      </c>
      <c r="AB145" s="78"/>
      <c r="AC145" s="78">
        <v>1199000</v>
      </c>
      <c r="AD145" s="78"/>
      <c r="AE145" s="78">
        <f t="shared" si="7"/>
        <v>1199000</v>
      </c>
      <c r="AF145" s="78"/>
      <c r="AG145" s="78">
        <f t="shared" si="8"/>
        <v>1000</v>
      </c>
      <c r="AH145" s="79"/>
    </row>
    <row r="146" spans="1:34" ht="99">
      <c r="A146" s="69">
        <v>8</v>
      </c>
      <c r="B146" s="70" t="s">
        <v>866</v>
      </c>
      <c r="C146" s="71">
        <v>1200000</v>
      </c>
      <c r="D146" s="72">
        <v>1</v>
      </c>
      <c r="E146" s="71">
        <v>1200000</v>
      </c>
      <c r="F146" s="71">
        <v>0</v>
      </c>
      <c r="G146" s="71">
        <v>0</v>
      </c>
      <c r="H146" s="71">
        <f t="shared" si="6"/>
        <v>1200000</v>
      </c>
      <c r="I146" s="69" t="s">
        <v>867</v>
      </c>
      <c r="J146" s="69" t="s">
        <v>868</v>
      </c>
      <c r="K146" s="69" t="s">
        <v>869</v>
      </c>
      <c r="L146" s="69" t="s">
        <v>42</v>
      </c>
      <c r="M146" s="73" t="s">
        <v>118</v>
      </c>
      <c r="N146" s="69" t="s">
        <v>12</v>
      </c>
      <c r="O146" s="74" t="s">
        <v>108</v>
      </c>
      <c r="P146" s="76" t="s">
        <v>96</v>
      </c>
      <c r="Q146" s="76" t="s">
        <v>119</v>
      </c>
      <c r="R146" s="76" t="s">
        <v>120</v>
      </c>
      <c r="S146" s="82" t="s">
        <v>870</v>
      </c>
      <c r="T146" s="77" t="s">
        <v>100</v>
      </c>
      <c r="U146" s="73" t="s">
        <v>871</v>
      </c>
      <c r="V146" s="73" t="s">
        <v>12</v>
      </c>
      <c r="W146" s="73" t="s">
        <v>872</v>
      </c>
      <c r="X146" s="78">
        <v>1200000</v>
      </c>
      <c r="Y146" s="78">
        <v>0</v>
      </c>
      <c r="Z146" s="78"/>
      <c r="AA146" s="78">
        <v>0</v>
      </c>
      <c r="AB146" s="78"/>
      <c r="AC146" s="78">
        <v>1199000</v>
      </c>
      <c r="AD146" s="78"/>
      <c r="AE146" s="78">
        <f t="shared" si="7"/>
        <v>1199000</v>
      </c>
      <c r="AF146" s="78"/>
      <c r="AG146" s="78">
        <f t="shared" si="8"/>
        <v>1000</v>
      </c>
      <c r="AH146" s="79"/>
    </row>
    <row r="147" spans="1:34" ht="99">
      <c r="A147" s="69">
        <v>8</v>
      </c>
      <c r="B147" s="70" t="s">
        <v>873</v>
      </c>
      <c r="C147" s="71">
        <v>1200000</v>
      </c>
      <c r="D147" s="72">
        <v>1</v>
      </c>
      <c r="E147" s="71">
        <v>1200000</v>
      </c>
      <c r="F147" s="71">
        <v>0</v>
      </c>
      <c r="G147" s="71">
        <v>0</v>
      </c>
      <c r="H147" s="71">
        <f t="shared" si="6"/>
        <v>1200000</v>
      </c>
      <c r="I147" s="69" t="s">
        <v>874</v>
      </c>
      <c r="J147" s="69" t="s">
        <v>875</v>
      </c>
      <c r="K147" s="69" t="s">
        <v>875</v>
      </c>
      <c r="L147" s="69" t="s">
        <v>42</v>
      </c>
      <c r="M147" s="73" t="s">
        <v>118</v>
      </c>
      <c r="N147" s="69" t="s">
        <v>12</v>
      </c>
      <c r="O147" s="74" t="s">
        <v>108</v>
      </c>
      <c r="P147" s="76" t="s">
        <v>96</v>
      </c>
      <c r="Q147" s="76" t="s">
        <v>119</v>
      </c>
      <c r="R147" s="76" t="s">
        <v>120</v>
      </c>
      <c r="S147" s="82" t="s">
        <v>876</v>
      </c>
      <c r="T147" s="77" t="s">
        <v>100</v>
      </c>
      <c r="U147" s="73" t="s">
        <v>877</v>
      </c>
      <c r="V147" s="73" t="s">
        <v>12</v>
      </c>
      <c r="W147" s="73" t="s">
        <v>878</v>
      </c>
      <c r="X147" s="78">
        <v>1200000</v>
      </c>
      <c r="Y147" s="78">
        <v>0</v>
      </c>
      <c r="Z147" s="78"/>
      <c r="AA147" s="78">
        <v>0</v>
      </c>
      <c r="AB147" s="78"/>
      <c r="AC147" s="78">
        <v>1199000</v>
      </c>
      <c r="AD147" s="78"/>
      <c r="AE147" s="78">
        <f t="shared" si="7"/>
        <v>1199000</v>
      </c>
      <c r="AF147" s="78"/>
      <c r="AG147" s="78">
        <f t="shared" si="8"/>
        <v>1000</v>
      </c>
      <c r="AH147" s="79"/>
    </row>
    <row r="148" spans="1:34" ht="99">
      <c r="A148" s="69">
        <v>8</v>
      </c>
      <c r="B148" s="70" t="s">
        <v>879</v>
      </c>
      <c r="C148" s="71">
        <v>1200000</v>
      </c>
      <c r="D148" s="72">
        <v>1</v>
      </c>
      <c r="E148" s="71">
        <v>1200000</v>
      </c>
      <c r="F148" s="71">
        <v>0</v>
      </c>
      <c r="G148" s="71">
        <v>0</v>
      </c>
      <c r="H148" s="71">
        <f t="shared" si="6"/>
        <v>1200000</v>
      </c>
      <c r="I148" s="69" t="s">
        <v>880</v>
      </c>
      <c r="J148" s="69" t="s">
        <v>881</v>
      </c>
      <c r="K148" s="69" t="s">
        <v>881</v>
      </c>
      <c r="L148" s="69" t="s">
        <v>42</v>
      </c>
      <c r="M148" s="73" t="s">
        <v>118</v>
      </c>
      <c r="N148" s="69" t="s">
        <v>12</v>
      </c>
      <c r="O148" s="74" t="s">
        <v>108</v>
      </c>
      <c r="P148" s="76" t="s">
        <v>96</v>
      </c>
      <c r="Q148" s="76" t="s">
        <v>119</v>
      </c>
      <c r="R148" s="76" t="s">
        <v>120</v>
      </c>
      <c r="S148" s="82" t="s">
        <v>882</v>
      </c>
      <c r="T148" s="77" t="s">
        <v>100</v>
      </c>
      <c r="U148" s="73" t="s">
        <v>883</v>
      </c>
      <c r="V148" s="73" t="s">
        <v>12</v>
      </c>
      <c r="W148" s="73" t="s">
        <v>884</v>
      </c>
      <c r="X148" s="78">
        <v>1200000</v>
      </c>
      <c r="Y148" s="78">
        <v>0</v>
      </c>
      <c r="Z148" s="78"/>
      <c r="AA148" s="78">
        <v>0</v>
      </c>
      <c r="AB148" s="78"/>
      <c r="AC148" s="78">
        <v>1199000</v>
      </c>
      <c r="AD148" s="78"/>
      <c r="AE148" s="78">
        <f t="shared" si="7"/>
        <v>1199000</v>
      </c>
      <c r="AF148" s="78"/>
      <c r="AG148" s="78">
        <f t="shared" si="8"/>
        <v>1000</v>
      </c>
      <c r="AH148" s="79"/>
    </row>
    <row r="149" spans="1:34" ht="99">
      <c r="A149" s="69">
        <v>8</v>
      </c>
      <c r="B149" s="70" t="s">
        <v>885</v>
      </c>
      <c r="C149" s="71">
        <v>1200000</v>
      </c>
      <c r="D149" s="72">
        <v>1</v>
      </c>
      <c r="E149" s="71">
        <v>1200000</v>
      </c>
      <c r="F149" s="71">
        <v>0</v>
      </c>
      <c r="G149" s="71">
        <v>0</v>
      </c>
      <c r="H149" s="71">
        <f t="shared" si="6"/>
        <v>1200000</v>
      </c>
      <c r="I149" s="69" t="s">
        <v>886</v>
      </c>
      <c r="J149" s="69" t="s">
        <v>887</v>
      </c>
      <c r="K149" s="69" t="s">
        <v>887</v>
      </c>
      <c r="L149" s="69" t="s">
        <v>42</v>
      </c>
      <c r="M149" s="73" t="s">
        <v>118</v>
      </c>
      <c r="N149" s="69" t="s">
        <v>12</v>
      </c>
      <c r="O149" s="74" t="s">
        <v>108</v>
      </c>
      <c r="P149" s="76" t="s">
        <v>96</v>
      </c>
      <c r="Q149" s="76" t="s">
        <v>119</v>
      </c>
      <c r="R149" s="76" t="s">
        <v>120</v>
      </c>
      <c r="S149" s="82" t="s">
        <v>888</v>
      </c>
      <c r="T149" s="77" t="s">
        <v>100</v>
      </c>
      <c r="U149" s="73" t="s">
        <v>889</v>
      </c>
      <c r="V149" s="73" t="s">
        <v>12</v>
      </c>
      <c r="W149" s="73" t="s">
        <v>890</v>
      </c>
      <c r="X149" s="78">
        <v>1200000</v>
      </c>
      <c r="Y149" s="78">
        <v>0</v>
      </c>
      <c r="Z149" s="78"/>
      <c r="AA149" s="78">
        <v>0</v>
      </c>
      <c r="AB149" s="78"/>
      <c r="AC149" s="78">
        <v>1199000</v>
      </c>
      <c r="AD149" s="78"/>
      <c r="AE149" s="78">
        <f t="shared" si="7"/>
        <v>1199000</v>
      </c>
      <c r="AF149" s="78"/>
      <c r="AG149" s="78">
        <f t="shared" si="8"/>
        <v>1000</v>
      </c>
      <c r="AH149" s="79"/>
    </row>
    <row r="150" spans="1:34" ht="99">
      <c r="A150" s="69">
        <v>8</v>
      </c>
      <c r="B150" s="70" t="s">
        <v>891</v>
      </c>
      <c r="C150" s="71">
        <v>1200000</v>
      </c>
      <c r="D150" s="72">
        <v>1</v>
      </c>
      <c r="E150" s="71">
        <v>1200000</v>
      </c>
      <c r="F150" s="71">
        <v>0</v>
      </c>
      <c r="G150" s="71">
        <v>0</v>
      </c>
      <c r="H150" s="71">
        <f t="shared" si="6"/>
        <v>1200000</v>
      </c>
      <c r="I150" s="69" t="s">
        <v>892</v>
      </c>
      <c r="J150" s="69" t="s">
        <v>893</v>
      </c>
      <c r="K150" s="69" t="s">
        <v>893</v>
      </c>
      <c r="L150" s="69" t="s">
        <v>42</v>
      </c>
      <c r="M150" s="73" t="s">
        <v>341</v>
      </c>
      <c r="N150" s="69" t="s">
        <v>12</v>
      </c>
      <c r="O150" s="74" t="s">
        <v>108</v>
      </c>
      <c r="P150" s="76" t="s">
        <v>96</v>
      </c>
      <c r="Q150" s="76" t="s">
        <v>119</v>
      </c>
      <c r="R150" s="76" t="s">
        <v>120</v>
      </c>
      <c r="S150" s="82" t="s">
        <v>894</v>
      </c>
      <c r="T150" s="77" t="s">
        <v>100</v>
      </c>
      <c r="U150" s="73" t="s">
        <v>895</v>
      </c>
      <c r="V150" s="73" t="s">
        <v>12</v>
      </c>
      <c r="W150" s="73" t="s">
        <v>896</v>
      </c>
      <c r="X150" s="78">
        <v>1200000</v>
      </c>
      <c r="Y150" s="78">
        <v>0</v>
      </c>
      <c r="Z150" s="78"/>
      <c r="AA150" s="78">
        <v>0</v>
      </c>
      <c r="AB150" s="78"/>
      <c r="AC150" s="78">
        <v>1199000</v>
      </c>
      <c r="AD150" s="78"/>
      <c r="AE150" s="78">
        <f t="shared" si="7"/>
        <v>1199000</v>
      </c>
      <c r="AF150" s="78"/>
      <c r="AG150" s="78">
        <f t="shared" si="8"/>
        <v>1000</v>
      </c>
      <c r="AH150" s="79"/>
    </row>
    <row r="151" spans="1:34" ht="165">
      <c r="A151" s="69">
        <v>8</v>
      </c>
      <c r="B151" s="70" t="s">
        <v>897</v>
      </c>
      <c r="C151" s="71">
        <v>5500000</v>
      </c>
      <c r="D151" s="72">
        <v>1</v>
      </c>
      <c r="E151" s="71">
        <v>5500000</v>
      </c>
      <c r="F151" s="71">
        <v>0</v>
      </c>
      <c r="G151" s="71">
        <v>0</v>
      </c>
      <c r="H151" s="71">
        <f t="shared" si="6"/>
        <v>5500000</v>
      </c>
      <c r="I151" s="69" t="s">
        <v>842</v>
      </c>
      <c r="J151" s="69" t="s">
        <v>843</v>
      </c>
      <c r="K151" s="69" t="s">
        <v>844</v>
      </c>
      <c r="L151" s="69" t="s">
        <v>43</v>
      </c>
      <c r="M151" s="73" t="s">
        <v>137</v>
      </c>
      <c r="N151" s="73" t="s">
        <v>14</v>
      </c>
      <c r="O151" s="74" t="s">
        <v>108</v>
      </c>
      <c r="P151" s="76" t="s">
        <v>96</v>
      </c>
      <c r="Q151" s="76" t="s">
        <v>119</v>
      </c>
      <c r="R151" s="76" t="s">
        <v>120</v>
      </c>
      <c r="S151" s="82" t="s">
        <v>898</v>
      </c>
      <c r="T151" s="77" t="s">
        <v>100</v>
      </c>
      <c r="U151" s="73" t="s">
        <v>899</v>
      </c>
      <c r="V151" s="73" t="s">
        <v>131</v>
      </c>
      <c r="W151" s="73" t="s">
        <v>900</v>
      </c>
      <c r="X151" s="78">
        <v>5500000</v>
      </c>
      <c r="Y151" s="78">
        <v>0</v>
      </c>
      <c r="Z151" s="78"/>
      <c r="AA151" s="78">
        <v>0</v>
      </c>
      <c r="AB151" s="78"/>
      <c r="AC151" s="78">
        <v>5470000</v>
      </c>
      <c r="AD151" s="78"/>
      <c r="AE151" s="78">
        <f t="shared" si="7"/>
        <v>5470000</v>
      </c>
      <c r="AF151" s="78"/>
      <c r="AG151" s="78">
        <f t="shared" si="8"/>
        <v>30000</v>
      </c>
      <c r="AH151" s="79"/>
    </row>
    <row r="152" spans="1:34" ht="132">
      <c r="A152" s="69">
        <v>8</v>
      </c>
      <c r="B152" s="70" t="s">
        <v>901</v>
      </c>
      <c r="C152" s="71">
        <v>2500000</v>
      </c>
      <c r="D152" s="72">
        <v>1</v>
      </c>
      <c r="E152" s="71">
        <v>2500000</v>
      </c>
      <c r="F152" s="71">
        <v>0</v>
      </c>
      <c r="G152" s="71">
        <v>0</v>
      </c>
      <c r="H152" s="71">
        <f t="shared" si="6"/>
        <v>2500000</v>
      </c>
      <c r="I152" s="69" t="s">
        <v>816</v>
      </c>
      <c r="J152" s="69" t="s">
        <v>817</v>
      </c>
      <c r="K152" s="69" t="s">
        <v>817</v>
      </c>
      <c r="L152" s="69" t="s">
        <v>43</v>
      </c>
      <c r="M152" s="73" t="s">
        <v>370</v>
      </c>
      <c r="N152" s="69" t="s">
        <v>12</v>
      </c>
      <c r="O152" s="74" t="s">
        <v>108</v>
      </c>
      <c r="P152" s="76" t="s">
        <v>96</v>
      </c>
      <c r="Q152" s="76" t="s">
        <v>119</v>
      </c>
      <c r="R152" s="76" t="s">
        <v>120</v>
      </c>
      <c r="S152" s="82" t="s">
        <v>902</v>
      </c>
      <c r="T152" s="77" t="s">
        <v>100</v>
      </c>
      <c r="U152" s="73" t="s">
        <v>903</v>
      </c>
      <c r="V152" s="73" t="s">
        <v>12</v>
      </c>
      <c r="W152" s="73" t="s">
        <v>904</v>
      </c>
      <c r="X152" s="78">
        <v>2500000</v>
      </c>
      <c r="Y152" s="78">
        <v>0</v>
      </c>
      <c r="Z152" s="78"/>
      <c r="AA152" s="78">
        <v>0</v>
      </c>
      <c r="AB152" s="78"/>
      <c r="AC152" s="78">
        <v>2498500</v>
      </c>
      <c r="AD152" s="78"/>
      <c r="AE152" s="78">
        <f t="shared" si="7"/>
        <v>2498500</v>
      </c>
      <c r="AF152" s="78"/>
      <c r="AG152" s="78">
        <f t="shared" si="8"/>
        <v>1500</v>
      </c>
      <c r="AH152" s="79"/>
    </row>
    <row r="153" spans="1:34" ht="132">
      <c r="A153" s="69">
        <v>8</v>
      </c>
      <c r="B153" s="70" t="s">
        <v>905</v>
      </c>
      <c r="C153" s="71">
        <v>1300000</v>
      </c>
      <c r="D153" s="72">
        <v>1</v>
      </c>
      <c r="E153" s="71">
        <v>1300000</v>
      </c>
      <c r="F153" s="71">
        <v>0</v>
      </c>
      <c r="G153" s="71">
        <v>0</v>
      </c>
      <c r="H153" s="71">
        <f t="shared" si="6"/>
        <v>1300000</v>
      </c>
      <c r="I153" s="69" t="s">
        <v>775</v>
      </c>
      <c r="J153" s="69" t="s">
        <v>776</v>
      </c>
      <c r="K153" s="69" t="s">
        <v>776</v>
      </c>
      <c r="L153" s="69" t="s">
        <v>46</v>
      </c>
      <c r="M153" s="73" t="s">
        <v>128</v>
      </c>
      <c r="N153" s="69" t="s">
        <v>15</v>
      </c>
      <c r="O153" s="74" t="s">
        <v>108</v>
      </c>
      <c r="P153" s="76" t="s">
        <v>96</v>
      </c>
      <c r="Q153" s="76" t="s">
        <v>119</v>
      </c>
      <c r="R153" s="76" t="s">
        <v>120</v>
      </c>
      <c r="S153" s="82" t="s">
        <v>906</v>
      </c>
      <c r="T153" s="77" t="s">
        <v>100</v>
      </c>
      <c r="U153" s="73" t="s">
        <v>907</v>
      </c>
      <c r="V153" s="73" t="s">
        <v>131</v>
      </c>
      <c r="W153" s="73" t="s">
        <v>908</v>
      </c>
      <c r="X153" s="78">
        <v>1300000</v>
      </c>
      <c r="Y153" s="78">
        <v>0</v>
      </c>
      <c r="Z153" s="78"/>
      <c r="AA153" s="78">
        <v>0</v>
      </c>
      <c r="AB153" s="78"/>
      <c r="AC153" s="78">
        <v>1290000</v>
      </c>
      <c r="AD153" s="78"/>
      <c r="AE153" s="78">
        <f t="shared" si="7"/>
        <v>1290000</v>
      </c>
      <c r="AF153" s="78"/>
      <c r="AG153" s="78">
        <f t="shared" si="8"/>
        <v>10000</v>
      </c>
      <c r="AH153" s="79"/>
    </row>
    <row r="154" spans="1:34" ht="165">
      <c r="A154" s="69">
        <v>8</v>
      </c>
      <c r="B154" s="70" t="s">
        <v>909</v>
      </c>
      <c r="C154" s="71">
        <v>4000000</v>
      </c>
      <c r="D154" s="72">
        <v>1</v>
      </c>
      <c r="E154" s="71">
        <v>4000000</v>
      </c>
      <c r="F154" s="71">
        <v>0</v>
      </c>
      <c r="G154" s="71">
        <v>0</v>
      </c>
      <c r="H154" s="71">
        <f t="shared" si="6"/>
        <v>4000000</v>
      </c>
      <c r="I154" s="69" t="s">
        <v>732</v>
      </c>
      <c r="J154" s="69" t="s">
        <v>733</v>
      </c>
      <c r="K154" s="69" t="s">
        <v>734</v>
      </c>
      <c r="L154" s="69" t="s">
        <v>45</v>
      </c>
      <c r="M154" s="73" t="s">
        <v>228</v>
      </c>
      <c r="N154" s="69" t="s">
        <v>15</v>
      </c>
      <c r="O154" s="74" t="s">
        <v>108</v>
      </c>
      <c r="P154" s="76" t="s">
        <v>96</v>
      </c>
      <c r="Q154" s="76" t="s">
        <v>119</v>
      </c>
      <c r="R154" s="76" t="s">
        <v>120</v>
      </c>
      <c r="S154" s="82" t="s">
        <v>910</v>
      </c>
      <c r="T154" s="77" t="s">
        <v>100</v>
      </c>
      <c r="U154" s="73" t="s">
        <v>911</v>
      </c>
      <c r="V154" s="73" t="s">
        <v>131</v>
      </c>
      <c r="W154" s="73" t="s">
        <v>912</v>
      </c>
      <c r="X154" s="78">
        <v>4000000</v>
      </c>
      <c r="Y154" s="78">
        <v>0</v>
      </c>
      <c r="Z154" s="78"/>
      <c r="AA154" s="78">
        <v>3999900</v>
      </c>
      <c r="AB154" s="78"/>
      <c r="AC154" s="78">
        <v>0</v>
      </c>
      <c r="AD154" s="78"/>
      <c r="AE154" s="78">
        <f t="shared" si="7"/>
        <v>3999900</v>
      </c>
      <c r="AF154" s="78"/>
      <c r="AG154" s="78">
        <f t="shared" si="8"/>
        <v>100</v>
      </c>
      <c r="AH154" s="79"/>
    </row>
    <row r="155" spans="1:34" ht="165">
      <c r="A155" s="69">
        <v>8</v>
      </c>
      <c r="B155" s="70" t="s">
        <v>913</v>
      </c>
      <c r="C155" s="71">
        <v>3200000</v>
      </c>
      <c r="D155" s="72">
        <v>1</v>
      </c>
      <c r="E155" s="71">
        <v>3200000</v>
      </c>
      <c r="F155" s="71">
        <v>0</v>
      </c>
      <c r="G155" s="71">
        <v>0</v>
      </c>
      <c r="H155" s="71">
        <f t="shared" si="6"/>
        <v>3200000</v>
      </c>
      <c r="I155" s="69" t="s">
        <v>842</v>
      </c>
      <c r="J155" s="69" t="s">
        <v>843</v>
      </c>
      <c r="K155" s="69" t="s">
        <v>844</v>
      </c>
      <c r="L155" s="69" t="s">
        <v>43</v>
      </c>
      <c r="M155" s="73" t="s">
        <v>137</v>
      </c>
      <c r="N155" s="73" t="s">
        <v>14</v>
      </c>
      <c r="O155" s="74" t="s">
        <v>108</v>
      </c>
      <c r="P155" s="76" t="s">
        <v>96</v>
      </c>
      <c r="Q155" s="76" t="s">
        <v>119</v>
      </c>
      <c r="R155" s="76" t="s">
        <v>120</v>
      </c>
      <c r="S155" s="82" t="s">
        <v>914</v>
      </c>
      <c r="T155" s="77" t="s">
        <v>100</v>
      </c>
      <c r="U155" s="73" t="s">
        <v>915</v>
      </c>
      <c r="V155" s="73" t="s">
        <v>131</v>
      </c>
      <c r="W155" s="73" t="s">
        <v>916</v>
      </c>
      <c r="X155" s="78">
        <v>3200000</v>
      </c>
      <c r="Y155" s="78">
        <v>0</v>
      </c>
      <c r="Z155" s="78"/>
      <c r="AA155" s="78">
        <v>0</v>
      </c>
      <c r="AB155" s="78"/>
      <c r="AC155" s="78">
        <v>3195000</v>
      </c>
      <c r="AD155" s="78"/>
      <c r="AE155" s="78">
        <f t="shared" si="7"/>
        <v>3195000</v>
      </c>
      <c r="AF155" s="78"/>
      <c r="AG155" s="78">
        <f t="shared" si="8"/>
        <v>5000</v>
      </c>
      <c r="AH155" s="79"/>
    </row>
    <row r="156" spans="1:34" ht="165">
      <c r="A156" s="69">
        <v>8</v>
      </c>
      <c r="B156" s="70" t="s">
        <v>917</v>
      </c>
      <c r="C156" s="71">
        <v>8823000</v>
      </c>
      <c r="D156" s="72">
        <v>1</v>
      </c>
      <c r="E156" s="71">
        <v>8823000</v>
      </c>
      <c r="F156" s="71">
        <v>0</v>
      </c>
      <c r="G156" s="71">
        <v>0</v>
      </c>
      <c r="H156" s="71">
        <f t="shared" si="6"/>
        <v>8823000</v>
      </c>
      <c r="I156" s="69" t="s">
        <v>918</v>
      </c>
      <c r="J156" s="69" t="s">
        <v>919</v>
      </c>
      <c r="K156" s="69" t="s">
        <v>920</v>
      </c>
      <c r="L156" s="69" t="s">
        <v>42</v>
      </c>
      <c r="M156" s="73" t="s">
        <v>118</v>
      </c>
      <c r="N156" s="69" t="s">
        <v>12</v>
      </c>
      <c r="O156" s="74" t="s">
        <v>95</v>
      </c>
      <c r="P156" s="76" t="s">
        <v>96</v>
      </c>
      <c r="Q156" s="76" t="s">
        <v>119</v>
      </c>
      <c r="R156" s="76" t="s">
        <v>120</v>
      </c>
      <c r="S156" s="77" t="s">
        <v>921</v>
      </c>
      <c r="T156" s="77" t="s">
        <v>100</v>
      </c>
      <c r="U156" s="73" t="s">
        <v>922</v>
      </c>
      <c r="V156" s="73" t="s">
        <v>12</v>
      </c>
      <c r="W156" s="73" t="s">
        <v>923</v>
      </c>
      <c r="X156" s="78">
        <v>8820000</v>
      </c>
      <c r="Y156" s="78">
        <v>0</v>
      </c>
      <c r="Z156" s="78"/>
      <c r="AA156" s="78">
        <v>6641460</v>
      </c>
      <c r="AB156" s="78"/>
      <c r="AC156" s="78">
        <v>1800584</v>
      </c>
      <c r="AD156" s="78"/>
      <c r="AE156" s="78">
        <f t="shared" si="7"/>
        <v>8442044</v>
      </c>
      <c r="AF156" s="78"/>
      <c r="AG156" s="78">
        <f t="shared" si="8"/>
        <v>377956</v>
      </c>
      <c r="AH156" s="79"/>
    </row>
    <row r="157" spans="1:34" ht="165">
      <c r="A157" s="69">
        <v>8</v>
      </c>
      <c r="B157" s="70" t="s">
        <v>924</v>
      </c>
      <c r="C157" s="71">
        <v>30572700</v>
      </c>
      <c r="D157" s="72">
        <v>1</v>
      </c>
      <c r="E157" s="71">
        <v>30572700</v>
      </c>
      <c r="F157" s="71">
        <v>0</v>
      </c>
      <c r="G157" s="71">
        <v>0</v>
      </c>
      <c r="H157" s="71">
        <f t="shared" si="6"/>
        <v>30572700</v>
      </c>
      <c r="I157" s="69" t="s">
        <v>732</v>
      </c>
      <c r="J157" s="69" t="s">
        <v>733</v>
      </c>
      <c r="K157" s="69" t="s">
        <v>734</v>
      </c>
      <c r="L157" s="69" t="s">
        <v>45</v>
      </c>
      <c r="M157" s="73" t="s">
        <v>228</v>
      </c>
      <c r="N157" s="69" t="s">
        <v>15</v>
      </c>
      <c r="O157" s="74" t="s">
        <v>95</v>
      </c>
      <c r="P157" s="76" t="s">
        <v>96</v>
      </c>
      <c r="Q157" s="76" t="s">
        <v>119</v>
      </c>
      <c r="R157" s="76" t="s">
        <v>120</v>
      </c>
      <c r="S157" s="77" t="s">
        <v>925</v>
      </c>
      <c r="T157" s="77" t="s">
        <v>100</v>
      </c>
      <c r="U157" s="73" t="s">
        <v>926</v>
      </c>
      <c r="V157" s="73" t="s">
        <v>131</v>
      </c>
      <c r="W157" s="73" t="s">
        <v>927</v>
      </c>
      <c r="X157" s="78">
        <v>30572700</v>
      </c>
      <c r="Y157" s="78">
        <v>0</v>
      </c>
      <c r="Z157" s="78"/>
      <c r="AA157" s="78">
        <v>27270000</v>
      </c>
      <c r="AB157" s="78"/>
      <c r="AC157" s="78">
        <v>0</v>
      </c>
      <c r="AD157" s="78"/>
      <c r="AE157" s="78">
        <f t="shared" si="7"/>
        <v>27270000</v>
      </c>
      <c r="AF157" s="78"/>
      <c r="AG157" s="78">
        <f t="shared" si="8"/>
        <v>3302700</v>
      </c>
      <c r="AH157" s="79"/>
    </row>
    <row r="158" spans="1:34" ht="99">
      <c r="A158" s="69">
        <v>8</v>
      </c>
      <c r="B158" s="70" t="s">
        <v>928</v>
      </c>
      <c r="C158" s="71">
        <v>24084000</v>
      </c>
      <c r="D158" s="72">
        <v>1</v>
      </c>
      <c r="E158" s="71">
        <v>24084000</v>
      </c>
      <c r="F158" s="71">
        <v>0</v>
      </c>
      <c r="G158" s="71">
        <v>0</v>
      </c>
      <c r="H158" s="71">
        <f t="shared" si="6"/>
        <v>24084000</v>
      </c>
      <c r="I158" s="69" t="s">
        <v>929</v>
      </c>
      <c r="J158" s="69" t="s">
        <v>930</v>
      </c>
      <c r="K158" s="69" t="s">
        <v>931</v>
      </c>
      <c r="L158" s="69" t="s">
        <v>44</v>
      </c>
      <c r="M158" s="73" t="s">
        <v>228</v>
      </c>
      <c r="N158" s="69" t="s">
        <v>15</v>
      </c>
      <c r="O158" s="74" t="s">
        <v>95</v>
      </c>
      <c r="P158" s="80" t="s">
        <v>96</v>
      </c>
      <c r="Q158" s="76" t="s">
        <v>413</v>
      </c>
      <c r="R158" s="76" t="s">
        <v>414</v>
      </c>
      <c r="S158" s="77" t="s">
        <v>932</v>
      </c>
      <c r="T158" s="77" t="s">
        <v>100</v>
      </c>
      <c r="U158" s="73" t="s">
        <v>933</v>
      </c>
      <c r="V158" s="73" t="s">
        <v>131</v>
      </c>
      <c r="W158" s="73" t="s">
        <v>934</v>
      </c>
      <c r="X158" s="78">
        <v>24084000</v>
      </c>
      <c r="Y158" s="78">
        <v>0</v>
      </c>
      <c r="Z158" s="78"/>
      <c r="AA158" s="78">
        <v>18085025</v>
      </c>
      <c r="AB158" s="78"/>
      <c r="AC158" s="78">
        <v>3191475</v>
      </c>
      <c r="AD158" s="78"/>
      <c r="AE158" s="78">
        <f t="shared" si="7"/>
        <v>21276500</v>
      </c>
      <c r="AF158" s="78"/>
      <c r="AG158" s="78">
        <f t="shared" si="8"/>
        <v>2807500</v>
      </c>
      <c r="AH158" s="79"/>
    </row>
    <row r="159" spans="1:34" ht="165">
      <c r="A159" s="88">
        <v>10</v>
      </c>
      <c r="B159" s="70" t="s">
        <v>935</v>
      </c>
      <c r="C159" s="71">
        <v>3800000</v>
      </c>
      <c r="D159" s="72">
        <v>1</v>
      </c>
      <c r="E159" s="71">
        <v>3800000</v>
      </c>
      <c r="F159" s="71">
        <v>0</v>
      </c>
      <c r="G159" s="71">
        <v>0</v>
      </c>
      <c r="H159" s="71">
        <f t="shared" si="6"/>
        <v>3800000</v>
      </c>
      <c r="I159" s="88" t="s">
        <v>936</v>
      </c>
      <c r="J159" s="88" t="s">
        <v>937</v>
      </c>
      <c r="K159" s="88" t="s">
        <v>938</v>
      </c>
      <c r="L159" s="88" t="s">
        <v>48</v>
      </c>
      <c r="M159" s="89" t="s">
        <v>228</v>
      </c>
      <c r="N159" s="69" t="s">
        <v>15</v>
      </c>
      <c r="O159" s="74" t="s">
        <v>108</v>
      </c>
      <c r="P159" s="90" t="s">
        <v>96</v>
      </c>
      <c r="Q159" s="91" t="s">
        <v>109</v>
      </c>
      <c r="R159" s="81" t="s">
        <v>110</v>
      </c>
      <c r="S159" s="77" t="s">
        <v>939</v>
      </c>
      <c r="T159" s="77" t="s">
        <v>100</v>
      </c>
      <c r="U159" s="73" t="s">
        <v>940</v>
      </c>
      <c r="V159" s="73" t="s">
        <v>131</v>
      </c>
      <c r="W159" s="73" t="s">
        <v>941</v>
      </c>
      <c r="X159" s="78">
        <v>3800000</v>
      </c>
      <c r="Y159" s="78">
        <v>0</v>
      </c>
      <c r="Z159" s="78"/>
      <c r="AA159" s="78">
        <v>0</v>
      </c>
      <c r="AB159" s="78"/>
      <c r="AC159" s="78">
        <v>3795000</v>
      </c>
      <c r="AD159" s="78"/>
      <c r="AE159" s="78">
        <f t="shared" si="7"/>
        <v>3795000</v>
      </c>
      <c r="AF159" s="78"/>
      <c r="AG159" s="78">
        <f t="shared" si="8"/>
        <v>5000</v>
      </c>
      <c r="AH159" s="79"/>
    </row>
    <row r="160" spans="1:34" ht="99">
      <c r="A160" s="69">
        <v>10</v>
      </c>
      <c r="B160" s="70" t="s">
        <v>942</v>
      </c>
      <c r="C160" s="71">
        <v>760000</v>
      </c>
      <c r="D160" s="72">
        <v>1</v>
      </c>
      <c r="E160" s="71">
        <v>760000</v>
      </c>
      <c r="F160" s="71">
        <v>0</v>
      </c>
      <c r="G160" s="71">
        <v>0</v>
      </c>
      <c r="H160" s="71">
        <f t="shared" si="6"/>
        <v>760000</v>
      </c>
      <c r="I160" s="69" t="s">
        <v>943</v>
      </c>
      <c r="J160" s="69" t="s">
        <v>944</v>
      </c>
      <c r="K160" s="69" t="s">
        <v>944</v>
      </c>
      <c r="L160" s="69" t="s">
        <v>48</v>
      </c>
      <c r="M160" s="73" t="s">
        <v>118</v>
      </c>
      <c r="N160" s="69" t="s">
        <v>12</v>
      </c>
      <c r="O160" s="74" t="s">
        <v>108</v>
      </c>
      <c r="P160" s="76" t="s">
        <v>96</v>
      </c>
      <c r="Q160" s="76" t="s">
        <v>119</v>
      </c>
      <c r="R160" s="76" t="s">
        <v>120</v>
      </c>
      <c r="S160" s="82" t="s">
        <v>945</v>
      </c>
      <c r="T160" s="77" t="s">
        <v>100</v>
      </c>
      <c r="U160" s="73" t="s">
        <v>946</v>
      </c>
      <c r="V160" s="73" t="s">
        <v>12</v>
      </c>
      <c r="W160" s="73" t="s">
        <v>947</v>
      </c>
      <c r="X160" s="78">
        <v>760000</v>
      </c>
      <c r="Y160" s="78">
        <v>0</v>
      </c>
      <c r="Z160" s="78"/>
      <c r="AA160" s="78">
        <v>758000</v>
      </c>
      <c r="AB160" s="78"/>
      <c r="AC160" s="78">
        <v>0</v>
      </c>
      <c r="AD160" s="78"/>
      <c r="AE160" s="78">
        <f t="shared" si="7"/>
        <v>758000</v>
      </c>
      <c r="AF160" s="78"/>
      <c r="AG160" s="78">
        <f t="shared" si="8"/>
        <v>2000</v>
      </c>
      <c r="AH160" s="79"/>
    </row>
    <row r="161" spans="1:34" ht="165">
      <c r="A161" s="69">
        <v>10</v>
      </c>
      <c r="B161" s="70" t="s">
        <v>948</v>
      </c>
      <c r="C161" s="71">
        <v>3000000</v>
      </c>
      <c r="D161" s="72">
        <v>1</v>
      </c>
      <c r="E161" s="71">
        <v>3000000</v>
      </c>
      <c r="F161" s="71">
        <v>0</v>
      </c>
      <c r="G161" s="71">
        <v>0</v>
      </c>
      <c r="H161" s="71">
        <f t="shared" si="6"/>
        <v>3000000</v>
      </c>
      <c r="I161" s="69" t="s">
        <v>936</v>
      </c>
      <c r="J161" s="69" t="s">
        <v>937</v>
      </c>
      <c r="K161" s="69" t="s">
        <v>938</v>
      </c>
      <c r="L161" s="69" t="s">
        <v>48</v>
      </c>
      <c r="M161" s="73" t="s">
        <v>228</v>
      </c>
      <c r="N161" s="69" t="s">
        <v>15</v>
      </c>
      <c r="O161" s="74" t="s">
        <v>108</v>
      </c>
      <c r="P161" s="76" t="s">
        <v>96</v>
      </c>
      <c r="Q161" s="76" t="s">
        <v>119</v>
      </c>
      <c r="R161" s="76" t="s">
        <v>120</v>
      </c>
      <c r="S161" s="82" t="s">
        <v>949</v>
      </c>
      <c r="T161" s="77" t="s">
        <v>100</v>
      </c>
      <c r="U161" s="73" t="s">
        <v>950</v>
      </c>
      <c r="V161" s="73" t="s">
        <v>131</v>
      </c>
      <c r="W161" s="73" t="s">
        <v>951</v>
      </c>
      <c r="X161" s="78">
        <v>3000000</v>
      </c>
      <c r="Y161" s="78">
        <v>0</v>
      </c>
      <c r="Z161" s="78"/>
      <c r="AA161" s="78">
        <v>0</v>
      </c>
      <c r="AB161" s="78"/>
      <c r="AC161" s="78">
        <v>2990000</v>
      </c>
      <c r="AD161" s="78"/>
      <c r="AE161" s="78">
        <f t="shared" si="7"/>
        <v>2990000</v>
      </c>
      <c r="AF161" s="78"/>
      <c r="AG161" s="78">
        <f t="shared" si="8"/>
        <v>10000</v>
      </c>
      <c r="AH161" s="79"/>
    </row>
    <row r="162" spans="1:34" ht="231">
      <c r="A162" s="69">
        <v>10</v>
      </c>
      <c r="B162" s="70" t="s">
        <v>952</v>
      </c>
      <c r="C162" s="71">
        <v>1200000</v>
      </c>
      <c r="D162" s="72">
        <v>1</v>
      </c>
      <c r="E162" s="71">
        <v>1200000</v>
      </c>
      <c r="F162" s="71">
        <v>0</v>
      </c>
      <c r="G162" s="71">
        <v>0</v>
      </c>
      <c r="H162" s="71">
        <f t="shared" si="6"/>
        <v>1200000</v>
      </c>
      <c r="I162" s="69" t="s">
        <v>936</v>
      </c>
      <c r="J162" s="69" t="s">
        <v>937</v>
      </c>
      <c r="K162" s="69" t="s">
        <v>938</v>
      </c>
      <c r="L162" s="69" t="s">
        <v>48</v>
      </c>
      <c r="M162" s="73" t="s">
        <v>228</v>
      </c>
      <c r="N162" s="69" t="s">
        <v>15</v>
      </c>
      <c r="O162" s="74" t="s">
        <v>108</v>
      </c>
      <c r="P162" s="76" t="s">
        <v>96</v>
      </c>
      <c r="Q162" s="76" t="s">
        <v>119</v>
      </c>
      <c r="R162" s="76" t="s">
        <v>120</v>
      </c>
      <c r="S162" s="82" t="s">
        <v>953</v>
      </c>
      <c r="T162" s="77" t="s">
        <v>100</v>
      </c>
      <c r="U162" s="73" t="s">
        <v>954</v>
      </c>
      <c r="V162" s="73" t="s">
        <v>131</v>
      </c>
      <c r="W162" s="73" t="s">
        <v>955</v>
      </c>
      <c r="X162" s="78">
        <v>1200000</v>
      </c>
      <c r="Y162" s="78">
        <v>0</v>
      </c>
      <c r="Z162" s="78"/>
      <c r="AA162" s="78">
        <v>0</v>
      </c>
      <c r="AB162" s="78"/>
      <c r="AC162" s="78">
        <v>1199000</v>
      </c>
      <c r="AD162" s="78"/>
      <c r="AE162" s="78">
        <f t="shared" si="7"/>
        <v>1199000</v>
      </c>
      <c r="AF162" s="78"/>
      <c r="AG162" s="78">
        <f t="shared" si="8"/>
        <v>1000</v>
      </c>
      <c r="AH162" s="79"/>
    </row>
    <row r="163" spans="1:34" ht="231">
      <c r="A163" s="69">
        <v>10</v>
      </c>
      <c r="B163" s="70" t="s">
        <v>956</v>
      </c>
      <c r="C163" s="71">
        <v>1200000</v>
      </c>
      <c r="D163" s="72">
        <v>1</v>
      </c>
      <c r="E163" s="71">
        <v>1200000</v>
      </c>
      <c r="F163" s="71">
        <v>0</v>
      </c>
      <c r="G163" s="71">
        <v>0</v>
      </c>
      <c r="H163" s="71">
        <f t="shared" si="6"/>
        <v>1200000</v>
      </c>
      <c r="I163" s="69" t="s">
        <v>957</v>
      </c>
      <c r="J163" s="69" t="s">
        <v>958</v>
      </c>
      <c r="K163" s="69" t="s">
        <v>959</v>
      </c>
      <c r="L163" s="69" t="s">
        <v>48</v>
      </c>
      <c r="M163" s="73" t="s">
        <v>128</v>
      </c>
      <c r="N163" s="69" t="s">
        <v>15</v>
      </c>
      <c r="O163" s="74" t="s">
        <v>108</v>
      </c>
      <c r="P163" s="76" t="s">
        <v>96</v>
      </c>
      <c r="Q163" s="76" t="s">
        <v>119</v>
      </c>
      <c r="R163" s="76" t="s">
        <v>120</v>
      </c>
      <c r="S163" s="82" t="s">
        <v>960</v>
      </c>
      <c r="T163" s="77" t="s">
        <v>100</v>
      </c>
      <c r="U163" s="73" t="s">
        <v>961</v>
      </c>
      <c r="V163" s="73" t="s">
        <v>131</v>
      </c>
      <c r="W163" s="73" t="s">
        <v>962</v>
      </c>
      <c r="X163" s="78">
        <v>1200000</v>
      </c>
      <c r="Y163" s="78">
        <v>0</v>
      </c>
      <c r="Z163" s="78"/>
      <c r="AA163" s="78">
        <v>0</v>
      </c>
      <c r="AB163" s="78"/>
      <c r="AC163" s="78">
        <v>1199000</v>
      </c>
      <c r="AD163" s="78"/>
      <c r="AE163" s="78">
        <f t="shared" si="7"/>
        <v>1199000</v>
      </c>
      <c r="AF163" s="78"/>
      <c r="AG163" s="78">
        <f t="shared" si="8"/>
        <v>1000</v>
      </c>
      <c r="AH163" s="79"/>
    </row>
    <row r="164" spans="1:34" ht="132">
      <c r="A164" s="69">
        <v>10</v>
      </c>
      <c r="B164" s="70" t="s">
        <v>963</v>
      </c>
      <c r="C164" s="71">
        <v>2060000</v>
      </c>
      <c r="D164" s="72">
        <v>1</v>
      </c>
      <c r="E164" s="71">
        <v>2060000</v>
      </c>
      <c r="F164" s="71">
        <v>0</v>
      </c>
      <c r="G164" s="71">
        <v>0</v>
      </c>
      <c r="H164" s="71">
        <f t="shared" si="6"/>
        <v>2060000</v>
      </c>
      <c r="I164" s="69" t="s">
        <v>936</v>
      </c>
      <c r="J164" s="69" t="s">
        <v>937</v>
      </c>
      <c r="K164" s="69" t="s">
        <v>938</v>
      </c>
      <c r="L164" s="69" t="s">
        <v>48</v>
      </c>
      <c r="M164" s="73" t="s">
        <v>228</v>
      </c>
      <c r="N164" s="69" t="s">
        <v>15</v>
      </c>
      <c r="O164" s="74" t="s">
        <v>108</v>
      </c>
      <c r="P164" s="76" t="s">
        <v>96</v>
      </c>
      <c r="Q164" s="76" t="s">
        <v>119</v>
      </c>
      <c r="R164" s="76" t="s">
        <v>120</v>
      </c>
      <c r="S164" s="82" t="s">
        <v>964</v>
      </c>
      <c r="T164" s="77" t="s">
        <v>100</v>
      </c>
      <c r="U164" s="73" t="s">
        <v>965</v>
      </c>
      <c r="V164" s="73" t="s">
        <v>131</v>
      </c>
      <c r="W164" s="73" t="s">
        <v>966</v>
      </c>
      <c r="X164" s="78">
        <v>2060000</v>
      </c>
      <c r="Y164" s="78">
        <v>0</v>
      </c>
      <c r="Z164" s="78"/>
      <c r="AA164" s="78">
        <v>0</v>
      </c>
      <c r="AB164" s="78"/>
      <c r="AC164" s="78">
        <v>2055000</v>
      </c>
      <c r="AD164" s="78"/>
      <c r="AE164" s="78">
        <f t="shared" si="7"/>
        <v>2055000</v>
      </c>
      <c r="AF164" s="78"/>
      <c r="AG164" s="78">
        <f t="shared" si="8"/>
        <v>5000</v>
      </c>
      <c r="AH164" s="79"/>
    </row>
    <row r="165" spans="1:34" ht="165">
      <c r="A165" s="69">
        <v>10</v>
      </c>
      <c r="B165" s="70" t="s">
        <v>967</v>
      </c>
      <c r="C165" s="71">
        <v>3850000</v>
      </c>
      <c r="D165" s="72">
        <v>1</v>
      </c>
      <c r="E165" s="71">
        <v>3850000</v>
      </c>
      <c r="F165" s="71">
        <v>0</v>
      </c>
      <c r="G165" s="71">
        <v>0</v>
      </c>
      <c r="H165" s="71">
        <f t="shared" si="6"/>
        <v>3850000</v>
      </c>
      <c r="I165" s="69" t="s">
        <v>936</v>
      </c>
      <c r="J165" s="69" t="s">
        <v>937</v>
      </c>
      <c r="K165" s="69" t="s">
        <v>938</v>
      </c>
      <c r="L165" s="69" t="s">
        <v>48</v>
      </c>
      <c r="M165" s="73" t="s">
        <v>228</v>
      </c>
      <c r="N165" s="69" t="s">
        <v>15</v>
      </c>
      <c r="O165" s="74" t="s">
        <v>108</v>
      </c>
      <c r="P165" s="76" t="s">
        <v>96</v>
      </c>
      <c r="Q165" s="76" t="s">
        <v>119</v>
      </c>
      <c r="R165" s="76" t="s">
        <v>120</v>
      </c>
      <c r="S165" s="82" t="s">
        <v>968</v>
      </c>
      <c r="T165" s="77" t="s">
        <v>100</v>
      </c>
      <c r="U165" s="73" t="s">
        <v>969</v>
      </c>
      <c r="V165" s="73" t="s">
        <v>131</v>
      </c>
      <c r="W165" s="73" t="s">
        <v>970</v>
      </c>
      <c r="X165" s="78">
        <v>3850000</v>
      </c>
      <c r="Y165" s="78">
        <v>0</v>
      </c>
      <c r="Z165" s="78"/>
      <c r="AA165" s="78">
        <v>0</v>
      </c>
      <c r="AB165" s="78"/>
      <c r="AC165" s="78">
        <v>3845000</v>
      </c>
      <c r="AD165" s="78"/>
      <c r="AE165" s="78">
        <f t="shared" si="7"/>
        <v>3845000</v>
      </c>
      <c r="AF165" s="78"/>
      <c r="AG165" s="78">
        <f t="shared" si="8"/>
        <v>5000</v>
      </c>
      <c r="AH165" s="79"/>
    </row>
    <row r="166" spans="1:34" ht="165">
      <c r="A166" s="69">
        <v>10</v>
      </c>
      <c r="B166" s="70" t="s">
        <v>971</v>
      </c>
      <c r="C166" s="71">
        <v>1650000</v>
      </c>
      <c r="D166" s="72">
        <v>1</v>
      </c>
      <c r="E166" s="71">
        <v>1650000</v>
      </c>
      <c r="F166" s="71">
        <v>0</v>
      </c>
      <c r="G166" s="71">
        <v>0</v>
      </c>
      <c r="H166" s="71">
        <f t="shared" si="6"/>
        <v>1650000</v>
      </c>
      <c r="I166" s="69" t="s">
        <v>957</v>
      </c>
      <c r="J166" s="69" t="s">
        <v>958</v>
      </c>
      <c r="K166" s="69" t="s">
        <v>959</v>
      </c>
      <c r="L166" s="69" t="s">
        <v>48</v>
      </c>
      <c r="M166" s="73" t="s">
        <v>128</v>
      </c>
      <c r="N166" s="69" t="s">
        <v>15</v>
      </c>
      <c r="O166" s="74" t="s">
        <v>108</v>
      </c>
      <c r="P166" s="76" t="s">
        <v>96</v>
      </c>
      <c r="Q166" s="76" t="s">
        <v>119</v>
      </c>
      <c r="R166" s="76" t="s">
        <v>120</v>
      </c>
      <c r="S166" s="82" t="s">
        <v>972</v>
      </c>
      <c r="T166" s="77" t="s">
        <v>100</v>
      </c>
      <c r="U166" s="73" t="s">
        <v>973</v>
      </c>
      <c r="V166" s="73" t="s">
        <v>131</v>
      </c>
      <c r="W166" s="73" t="s">
        <v>974</v>
      </c>
      <c r="X166" s="78">
        <v>1650000</v>
      </c>
      <c r="Y166" s="78">
        <v>0</v>
      </c>
      <c r="Z166" s="78"/>
      <c r="AA166" s="78">
        <v>1620000</v>
      </c>
      <c r="AB166" s="78"/>
      <c r="AC166" s="78">
        <v>0</v>
      </c>
      <c r="AD166" s="78"/>
      <c r="AE166" s="78">
        <f t="shared" si="7"/>
        <v>1620000</v>
      </c>
      <c r="AF166" s="78"/>
      <c r="AG166" s="78">
        <f t="shared" si="8"/>
        <v>30000</v>
      </c>
      <c r="AH166" s="79"/>
    </row>
    <row r="167" spans="1:34" ht="132">
      <c r="A167" s="69">
        <v>10</v>
      </c>
      <c r="B167" s="70" t="s">
        <v>975</v>
      </c>
      <c r="C167" s="71">
        <v>1400000</v>
      </c>
      <c r="D167" s="72">
        <v>1</v>
      </c>
      <c r="E167" s="71">
        <v>1400000</v>
      </c>
      <c r="F167" s="71">
        <v>0</v>
      </c>
      <c r="G167" s="71">
        <v>0</v>
      </c>
      <c r="H167" s="71">
        <f t="shared" si="6"/>
        <v>1400000</v>
      </c>
      <c r="I167" s="69" t="s">
        <v>957</v>
      </c>
      <c r="J167" s="69" t="s">
        <v>958</v>
      </c>
      <c r="K167" s="69" t="s">
        <v>959</v>
      </c>
      <c r="L167" s="69" t="s">
        <v>48</v>
      </c>
      <c r="M167" s="73" t="s">
        <v>128</v>
      </c>
      <c r="N167" s="69" t="s">
        <v>15</v>
      </c>
      <c r="O167" s="74" t="s">
        <v>108</v>
      </c>
      <c r="P167" s="76" t="s">
        <v>96</v>
      </c>
      <c r="Q167" s="76" t="s">
        <v>119</v>
      </c>
      <c r="R167" s="76" t="s">
        <v>120</v>
      </c>
      <c r="S167" s="82" t="s">
        <v>976</v>
      </c>
      <c r="T167" s="77" t="s">
        <v>100</v>
      </c>
      <c r="U167" s="73" t="s">
        <v>977</v>
      </c>
      <c r="V167" s="73" t="s">
        <v>131</v>
      </c>
      <c r="W167" s="73" t="s">
        <v>978</v>
      </c>
      <c r="X167" s="78">
        <v>1400000</v>
      </c>
      <c r="Y167" s="78">
        <v>0</v>
      </c>
      <c r="Z167" s="78"/>
      <c r="AA167" s="78">
        <v>0</v>
      </c>
      <c r="AB167" s="78"/>
      <c r="AC167" s="78">
        <v>1300000</v>
      </c>
      <c r="AD167" s="78"/>
      <c r="AE167" s="78">
        <f t="shared" si="7"/>
        <v>1300000</v>
      </c>
      <c r="AF167" s="78"/>
      <c r="AG167" s="78">
        <f t="shared" si="8"/>
        <v>100000</v>
      </c>
      <c r="AH167" s="79"/>
    </row>
    <row r="168" spans="1:34" ht="132">
      <c r="A168" s="69">
        <v>10</v>
      </c>
      <c r="B168" s="70" t="s">
        <v>979</v>
      </c>
      <c r="C168" s="71">
        <v>1030000</v>
      </c>
      <c r="D168" s="72">
        <v>1</v>
      </c>
      <c r="E168" s="71">
        <v>1030000</v>
      </c>
      <c r="F168" s="71">
        <v>0</v>
      </c>
      <c r="G168" s="71">
        <v>0</v>
      </c>
      <c r="H168" s="71">
        <f t="shared" si="6"/>
        <v>1030000</v>
      </c>
      <c r="I168" s="69" t="s">
        <v>957</v>
      </c>
      <c r="J168" s="69" t="s">
        <v>958</v>
      </c>
      <c r="K168" s="69" t="s">
        <v>959</v>
      </c>
      <c r="L168" s="69" t="s">
        <v>48</v>
      </c>
      <c r="M168" s="73" t="s">
        <v>128</v>
      </c>
      <c r="N168" s="69" t="s">
        <v>15</v>
      </c>
      <c r="O168" s="74" t="s">
        <v>108</v>
      </c>
      <c r="P168" s="76" t="s">
        <v>96</v>
      </c>
      <c r="Q168" s="76" t="s">
        <v>119</v>
      </c>
      <c r="R168" s="76" t="s">
        <v>120</v>
      </c>
      <c r="S168" s="82" t="s">
        <v>980</v>
      </c>
      <c r="T168" s="77" t="s">
        <v>100</v>
      </c>
      <c r="U168" s="73" t="s">
        <v>981</v>
      </c>
      <c r="V168" s="73" t="s">
        <v>131</v>
      </c>
      <c r="W168" s="73" t="s">
        <v>982</v>
      </c>
      <c r="X168" s="78">
        <v>1030000</v>
      </c>
      <c r="Y168" s="78">
        <v>0</v>
      </c>
      <c r="Z168" s="78"/>
      <c r="AA168" s="78">
        <v>985000</v>
      </c>
      <c r="AB168" s="78"/>
      <c r="AC168" s="78">
        <v>0</v>
      </c>
      <c r="AD168" s="78"/>
      <c r="AE168" s="78">
        <f t="shared" si="7"/>
        <v>985000</v>
      </c>
      <c r="AF168" s="78"/>
      <c r="AG168" s="78">
        <f t="shared" si="8"/>
        <v>45000</v>
      </c>
      <c r="AH168" s="79"/>
    </row>
    <row r="169" spans="1:34" ht="132">
      <c r="A169" s="69">
        <v>10</v>
      </c>
      <c r="B169" s="70" t="s">
        <v>979</v>
      </c>
      <c r="C169" s="71">
        <v>1030000</v>
      </c>
      <c r="D169" s="72">
        <v>1</v>
      </c>
      <c r="E169" s="71">
        <v>1030000</v>
      </c>
      <c r="F169" s="71">
        <v>0</v>
      </c>
      <c r="G169" s="71">
        <v>0</v>
      </c>
      <c r="H169" s="71">
        <f t="shared" si="6"/>
        <v>1030000</v>
      </c>
      <c r="I169" s="69" t="s">
        <v>957</v>
      </c>
      <c r="J169" s="69" t="s">
        <v>958</v>
      </c>
      <c r="K169" s="69" t="s">
        <v>959</v>
      </c>
      <c r="L169" s="69" t="s">
        <v>48</v>
      </c>
      <c r="M169" s="73" t="s">
        <v>128</v>
      </c>
      <c r="N169" s="69" t="s">
        <v>15</v>
      </c>
      <c r="O169" s="74" t="s">
        <v>108</v>
      </c>
      <c r="P169" s="76" t="s">
        <v>96</v>
      </c>
      <c r="Q169" s="76" t="s">
        <v>119</v>
      </c>
      <c r="R169" s="76" t="s">
        <v>120</v>
      </c>
      <c r="S169" s="82" t="s">
        <v>983</v>
      </c>
      <c r="T169" s="77" t="s">
        <v>100</v>
      </c>
      <c r="U169" s="73" t="s">
        <v>984</v>
      </c>
      <c r="V169" s="73" t="s">
        <v>131</v>
      </c>
      <c r="W169" s="73" t="s">
        <v>985</v>
      </c>
      <c r="X169" s="78">
        <v>1030000</v>
      </c>
      <c r="Y169" s="78">
        <v>0</v>
      </c>
      <c r="Z169" s="78"/>
      <c r="AA169" s="78">
        <v>985000</v>
      </c>
      <c r="AB169" s="78"/>
      <c r="AC169" s="78">
        <v>0</v>
      </c>
      <c r="AD169" s="78"/>
      <c r="AE169" s="78">
        <f t="shared" si="7"/>
        <v>985000</v>
      </c>
      <c r="AF169" s="78"/>
      <c r="AG169" s="78">
        <f t="shared" si="8"/>
        <v>45000</v>
      </c>
      <c r="AH169" s="79"/>
    </row>
    <row r="170" spans="1:34" ht="165">
      <c r="A170" s="69">
        <v>11</v>
      </c>
      <c r="B170" s="70" t="s">
        <v>986</v>
      </c>
      <c r="C170" s="71">
        <v>2060000</v>
      </c>
      <c r="D170" s="72">
        <v>1</v>
      </c>
      <c r="E170" s="71">
        <v>2060000</v>
      </c>
      <c r="F170" s="71">
        <v>0</v>
      </c>
      <c r="G170" s="71">
        <v>0</v>
      </c>
      <c r="H170" s="71">
        <f t="shared" si="6"/>
        <v>2060000</v>
      </c>
      <c r="I170" s="69" t="s">
        <v>987</v>
      </c>
      <c r="J170" s="69" t="s">
        <v>988</v>
      </c>
      <c r="K170" s="69" t="s">
        <v>989</v>
      </c>
      <c r="L170" s="69" t="s">
        <v>53</v>
      </c>
      <c r="M170" s="73" t="s">
        <v>107</v>
      </c>
      <c r="N170" s="69" t="s">
        <v>12</v>
      </c>
      <c r="O170" s="74" t="s">
        <v>108</v>
      </c>
      <c r="P170" s="80" t="s">
        <v>96</v>
      </c>
      <c r="Q170" s="76" t="s">
        <v>109</v>
      </c>
      <c r="R170" s="81" t="s">
        <v>110</v>
      </c>
      <c r="S170" s="82" t="s">
        <v>990</v>
      </c>
      <c r="T170" s="77" t="s">
        <v>100</v>
      </c>
      <c r="U170" s="73" t="s">
        <v>991</v>
      </c>
      <c r="V170" s="73" t="s">
        <v>12</v>
      </c>
      <c r="W170" s="73" t="s">
        <v>992</v>
      </c>
      <c r="X170" s="78">
        <v>2060000</v>
      </c>
      <c r="Y170" s="78">
        <v>0</v>
      </c>
      <c r="Z170" s="78"/>
      <c r="AA170" s="78">
        <v>0</v>
      </c>
      <c r="AB170" s="78"/>
      <c r="AC170" s="78">
        <v>2050000</v>
      </c>
      <c r="AD170" s="78"/>
      <c r="AE170" s="78">
        <f t="shared" si="7"/>
        <v>2050000</v>
      </c>
      <c r="AF170" s="78"/>
      <c r="AG170" s="78">
        <f t="shared" si="8"/>
        <v>10000</v>
      </c>
      <c r="AH170" s="79"/>
    </row>
    <row r="171" spans="1:34" ht="132">
      <c r="A171" s="69">
        <v>11</v>
      </c>
      <c r="B171" s="70" t="s">
        <v>993</v>
      </c>
      <c r="C171" s="71">
        <v>1400000</v>
      </c>
      <c r="D171" s="72">
        <v>1</v>
      </c>
      <c r="E171" s="71">
        <v>1400000</v>
      </c>
      <c r="F171" s="71">
        <v>0</v>
      </c>
      <c r="G171" s="71">
        <v>0</v>
      </c>
      <c r="H171" s="71">
        <f t="shared" si="6"/>
        <v>1400000</v>
      </c>
      <c r="I171" s="69" t="s">
        <v>987</v>
      </c>
      <c r="J171" s="69" t="s">
        <v>988</v>
      </c>
      <c r="K171" s="69" t="s">
        <v>989</v>
      </c>
      <c r="L171" s="69" t="s">
        <v>53</v>
      </c>
      <c r="M171" s="73" t="s">
        <v>107</v>
      </c>
      <c r="N171" s="69" t="s">
        <v>12</v>
      </c>
      <c r="O171" s="74" t="s">
        <v>108</v>
      </c>
      <c r="P171" s="80" t="s">
        <v>96</v>
      </c>
      <c r="Q171" s="76" t="s">
        <v>109</v>
      </c>
      <c r="R171" s="81" t="s">
        <v>110</v>
      </c>
      <c r="S171" s="82" t="s">
        <v>994</v>
      </c>
      <c r="T171" s="77" t="s">
        <v>100</v>
      </c>
      <c r="U171" s="73" t="s">
        <v>995</v>
      </c>
      <c r="V171" s="73" t="s">
        <v>12</v>
      </c>
      <c r="W171" s="73" t="s">
        <v>996</v>
      </c>
      <c r="X171" s="78">
        <v>1400000</v>
      </c>
      <c r="Y171" s="78">
        <v>0</v>
      </c>
      <c r="Z171" s="78"/>
      <c r="AA171" s="78">
        <v>0</v>
      </c>
      <c r="AB171" s="78"/>
      <c r="AC171" s="78">
        <v>1350000</v>
      </c>
      <c r="AD171" s="78"/>
      <c r="AE171" s="78">
        <f t="shared" si="7"/>
        <v>1350000</v>
      </c>
      <c r="AF171" s="78"/>
      <c r="AG171" s="78">
        <f t="shared" si="8"/>
        <v>50000</v>
      </c>
      <c r="AH171" s="79"/>
    </row>
    <row r="172" spans="1:34" ht="132">
      <c r="A172" s="69">
        <v>11</v>
      </c>
      <c r="B172" s="70" t="s">
        <v>997</v>
      </c>
      <c r="C172" s="71">
        <v>450000</v>
      </c>
      <c r="D172" s="72">
        <v>1</v>
      </c>
      <c r="E172" s="71">
        <v>450000</v>
      </c>
      <c r="F172" s="71">
        <v>0</v>
      </c>
      <c r="G172" s="71">
        <v>0</v>
      </c>
      <c r="H172" s="71">
        <f t="shared" si="6"/>
        <v>450000</v>
      </c>
      <c r="I172" s="69" t="s">
        <v>998</v>
      </c>
      <c r="J172" s="69" t="s">
        <v>999</v>
      </c>
      <c r="K172" s="69" t="s">
        <v>1000</v>
      </c>
      <c r="L172" s="69" t="s">
        <v>52</v>
      </c>
      <c r="M172" s="73" t="s">
        <v>118</v>
      </c>
      <c r="N172" s="69" t="s">
        <v>12</v>
      </c>
      <c r="O172" s="74" t="s">
        <v>108</v>
      </c>
      <c r="P172" s="76" t="s">
        <v>96</v>
      </c>
      <c r="Q172" s="76" t="s">
        <v>119</v>
      </c>
      <c r="R172" s="76" t="s">
        <v>120</v>
      </c>
      <c r="S172" s="82" t="s">
        <v>1001</v>
      </c>
      <c r="T172" s="77" t="s">
        <v>100</v>
      </c>
      <c r="U172" s="73" t="s">
        <v>1002</v>
      </c>
      <c r="V172" s="73" t="s">
        <v>12</v>
      </c>
      <c r="W172" s="73" t="s">
        <v>1003</v>
      </c>
      <c r="X172" s="78">
        <v>449400</v>
      </c>
      <c r="Y172" s="78">
        <v>0</v>
      </c>
      <c r="Z172" s="78"/>
      <c r="AA172" s="78">
        <v>0</v>
      </c>
      <c r="AB172" s="78"/>
      <c r="AC172" s="78">
        <v>449000</v>
      </c>
      <c r="AD172" s="78"/>
      <c r="AE172" s="78">
        <f t="shared" si="7"/>
        <v>449000</v>
      </c>
      <c r="AF172" s="78"/>
      <c r="AG172" s="78">
        <f t="shared" si="8"/>
        <v>400</v>
      </c>
      <c r="AH172" s="79"/>
    </row>
    <row r="173" spans="1:34" ht="132">
      <c r="A173" s="69">
        <v>11</v>
      </c>
      <c r="B173" s="70" t="s">
        <v>1004</v>
      </c>
      <c r="C173" s="71">
        <v>700000</v>
      </c>
      <c r="D173" s="72">
        <v>1</v>
      </c>
      <c r="E173" s="71">
        <v>700000</v>
      </c>
      <c r="F173" s="71">
        <v>0</v>
      </c>
      <c r="G173" s="71">
        <v>0</v>
      </c>
      <c r="H173" s="71">
        <f t="shared" si="6"/>
        <v>700000</v>
      </c>
      <c r="I173" s="69" t="s">
        <v>1005</v>
      </c>
      <c r="J173" s="69" t="s">
        <v>1006</v>
      </c>
      <c r="K173" s="69" t="s">
        <v>1007</v>
      </c>
      <c r="L173" s="69" t="s">
        <v>53</v>
      </c>
      <c r="M173" s="73" t="s">
        <v>107</v>
      </c>
      <c r="N173" s="69" t="s">
        <v>12</v>
      </c>
      <c r="O173" s="74" t="s">
        <v>108</v>
      </c>
      <c r="P173" s="76" t="s">
        <v>96</v>
      </c>
      <c r="Q173" s="76" t="s">
        <v>119</v>
      </c>
      <c r="R173" s="76" t="s">
        <v>120</v>
      </c>
      <c r="S173" s="82" t="s">
        <v>1008</v>
      </c>
      <c r="T173" s="77" t="s">
        <v>100</v>
      </c>
      <c r="U173" s="73" t="s">
        <v>1009</v>
      </c>
      <c r="V173" s="73" t="s">
        <v>12</v>
      </c>
      <c r="W173" s="73" t="s">
        <v>1010</v>
      </c>
      <c r="X173" s="78">
        <v>700000</v>
      </c>
      <c r="Y173" s="78">
        <v>0</v>
      </c>
      <c r="Z173" s="78"/>
      <c r="AA173" s="78">
        <v>679000</v>
      </c>
      <c r="AB173" s="78"/>
      <c r="AC173" s="78">
        <v>0</v>
      </c>
      <c r="AD173" s="78"/>
      <c r="AE173" s="78">
        <f t="shared" si="7"/>
        <v>679000</v>
      </c>
      <c r="AF173" s="78"/>
      <c r="AG173" s="78">
        <f t="shared" si="8"/>
        <v>21000</v>
      </c>
      <c r="AH173" s="79"/>
    </row>
    <row r="174" spans="1:34" ht="132">
      <c r="A174" s="69">
        <v>11</v>
      </c>
      <c r="B174" s="70" t="s">
        <v>1011</v>
      </c>
      <c r="C174" s="71">
        <v>420000</v>
      </c>
      <c r="D174" s="72">
        <v>2</v>
      </c>
      <c r="E174" s="71">
        <v>840000</v>
      </c>
      <c r="F174" s="71">
        <v>0</v>
      </c>
      <c r="G174" s="71">
        <v>0</v>
      </c>
      <c r="H174" s="71">
        <f t="shared" si="6"/>
        <v>840000</v>
      </c>
      <c r="I174" s="69" t="s">
        <v>1005</v>
      </c>
      <c r="J174" s="69" t="s">
        <v>1006</v>
      </c>
      <c r="K174" s="69" t="s">
        <v>1007</v>
      </c>
      <c r="L174" s="69" t="s">
        <v>53</v>
      </c>
      <c r="M174" s="73" t="s">
        <v>107</v>
      </c>
      <c r="N174" s="69" t="s">
        <v>12</v>
      </c>
      <c r="O174" s="74" t="s">
        <v>108</v>
      </c>
      <c r="P174" s="76" t="s">
        <v>96</v>
      </c>
      <c r="Q174" s="76" t="s">
        <v>119</v>
      </c>
      <c r="R174" s="76" t="s">
        <v>120</v>
      </c>
      <c r="S174" s="82" t="s">
        <v>1012</v>
      </c>
      <c r="T174" s="77" t="s">
        <v>100</v>
      </c>
      <c r="U174" s="73" t="s">
        <v>1013</v>
      </c>
      <c r="V174" s="73" t="s">
        <v>12</v>
      </c>
      <c r="W174" s="73" t="s">
        <v>1014</v>
      </c>
      <c r="X174" s="78">
        <v>840000</v>
      </c>
      <c r="Y174" s="78">
        <v>0</v>
      </c>
      <c r="Z174" s="78"/>
      <c r="AA174" s="78">
        <v>500000</v>
      </c>
      <c r="AB174" s="78"/>
      <c r="AC174" s="78">
        <v>0</v>
      </c>
      <c r="AD174" s="78"/>
      <c r="AE174" s="78">
        <f t="shared" si="7"/>
        <v>500000</v>
      </c>
      <c r="AF174" s="78"/>
      <c r="AG174" s="78">
        <f t="shared" si="8"/>
        <v>340000</v>
      </c>
      <c r="AH174" s="79"/>
    </row>
    <row r="175" spans="1:34" ht="264">
      <c r="A175" s="69">
        <v>11</v>
      </c>
      <c r="B175" s="70" t="s">
        <v>1015</v>
      </c>
      <c r="C175" s="71">
        <v>550000</v>
      </c>
      <c r="D175" s="72">
        <v>1</v>
      </c>
      <c r="E175" s="71">
        <v>550000</v>
      </c>
      <c r="F175" s="71">
        <v>0</v>
      </c>
      <c r="G175" s="71">
        <v>0</v>
      </c>
      <c r="H175" s="71">
        <f t="shared" si="6"/>
        <v>550000</v>
      </c>
      <c r="I175" s="69" t="s">
        <v>1005</v>
      </c>
      <c r="J175" s="69" t="s">
        <v>1006</v>
      </c>
      <c r="K175" s="69" t="s">
        <v>1007</v>
      </c>
      <c r="L175" s="69" t="s">
        <v>53</v>
      </c>
      <c r="M175" s="73" t="s">
        <v>107</v>
      </c>
      <c r="N175" s="69" t="s">
        <v>12</v>
      </c>
      <c r="O175" s="74" t="s">
        <v>108</v>
      </c>
      <c r="P175" s="76" t="s">
        <v>96</v>
      </c>
      <c r="Q175" s="76" t="s">
        <v>119</v>
      </c>
      <c r="R175" s="76" t="s">
        <v>120</v>
      </c>
      <c r="S175" s="82" t="s">
        <v>1016</v>
      </c>
      <c r="T175" s="77" t="s">
        <v>100</v>
      </c>
      <c r="U175" s="73" t="s">
        <v>1017</v>
      </c>
      <c r="V175" s="73" t="s">
        <v>12</v>
      </c>
      <c r="W175" s="73" t="s">
        <v>1018</v>
      </c>
      <c r="X175" s="78">
        <v>550000</v>
      </c>
      <c r="Y175" s="78">
        <v>0</v>
      </c>
      <c r="Z175" s="78"/>
      <c r="AA175" s="78">
        <v>0</v>
      </c>
      <c r="AB175" s="78"/>
      <c r="AC175" s="78">
        <v>548000</v>
      </c>
      <c r="AD175" s="78"/>
      <c r="AE175" s="78">
        <f t="shared" si="7"/>
        <v>548000</v>
      </c>
      <c r="AF175" s="78"/>
      <c r="AG175" s="78">
        <f t="shared" si="8"/>
        <v>2000</v>
      </c>
      <c r="AH175" s="79"/>
    </row>
    <row r="176" spans="1:34" ht="99">
      <c r="A176" s="69">
        <v>11</v>
      </c>
      <c r="B176" s="70" t="s">
        <v>1019</v>
      </c>
      <c r="C176" s="71">
        <v>550000</v>
      </c>
      <c r="D176" s="72">
        <v>1</v>
      </c>
      <c r="E176" s="71">
        <v>550000</v>
      </c>
      <c r="F176" s="71">
        <v>0</v>
      </c>
      <c r="G176" s="71">
        <v>0</v>
      </c>
      <c r="H176" s="71">
        <f t="shared" si="6"/>
        <v>550000</v>
      </c>
      <c r="I176" s="69" t="s">
        <v>1005</v>
      </c>
      <c r="J176" s="69" t="s">
        <v>1006</v>
      </c>
      <c r="K176" s="69" t="s">
        <v>1007</v>
      </c>
      <c r="L176" s="69" t="s">
        <v>53</v>
      </c>
      <c r="M176" s="73" t="s">
        <v>107</v>
      </c>
      <c r="N176" s="69" t="s">
        <v>12</v>
      </c>
      <c r="O176" s="74" t="s">
        <v>108</v>
      </c>
      <c r="P176" s="76" t="s">
        <v>96</v>
      </c>
      <c r="Q176" s="76" t="s">
        <v>119</v>
      </c>
      <c r="R176" s="76" t="s">
        <v>120</v>
      </c>
      <c r="S176" s="82" t="s">
        <v>1020</v>
      </c>
      <c r="T176" s="77" t="s">
        <v>100</v>
      </c>
      <c r="U176" s="73" t="s">
        <v>1021</v>
      </c>
      <c r="V176" s="73" t="s">
        <v>12</v>
      </c>
      <c r="W176" s="73" t="s">
        <v>1022</v>
      </c>
      <c r="X176" s="78">
        <v>550000</v>
      </c>
      <c r="Y176" s="78">
        <v>0</v>
      </c>
      <c r="Z176" s="78"/>
      <c r="AA176" s="78">
        <v>0</v>
      </c>
      <c r="AB176" s="78"/>
      <c r="AC176" s="78">
        <v>549000</v>
      </c>
      <c r="AD176" s="78"/>
      <c r="AE176" s="78">
        <f t="shared" si="7"/>
        <v>549000</v>
      </c>
      <c r="AF176" s="78"/>
      <c r="AG176" s="78">
        <f t="shared" si="8"/>
        <v>1000</v>
      </c>
      <c r="AH176" s="79"/>
    </row>
    <row r="177" spans="1:34" ht="132">
      <c r="A177" s="69">
        <v>11</v>
      </c>
      <c r="B177" s="70" t="s">
        <v>1023</v>
      </c>
      <c r="C177" s="71">
        <v>375000</v>
      </c>
      <c r="D177" s="72">
        <v>1</v>
      </c>
      <c r="E177" s="71">
        <v>375000</v>
      </c>
      <c r="F177" s="71">
        <v>0</v>
      </c>
      <c r="G177" s="71">
        <v>0</v>
      </c>
      <c r="H177" s="71">
        <f t="shared" si="6"/>
        <v>375000</v>
      </c>
      <c r="I177" s="69" t="s">
        <v>1024</v>
      </c>
      <c r="J177" s="69" t="s">
        <v>1025</v>
      </c>
      <c r="K177" s="69" t="s">
        <v>1026</v>
      </c>
      <c r="L177" s="69" t="s">
        <v>53</v>
      </c>
      <c r="M177" s="73" t="s">
        <v>107</v>
      </c>
      <c r="N177" s="69" t="s">
        <v>12</v>
      </c>
      <c r="O177" s="74" t="s">
        <v>108</v>
      </c>
      <c r="P177" s="76" t="s">
        <v>96</v>
      </c>
      <c r="Q177" s="76" t="s">
        <v>119</v>
      </c>
      <c r="R177" s="76" t="s">
        <v>120</v>
      </c>
      <c r="S177" s="82" t="s">
        <v>1027</v>
      </c>
      <c r="T177" s="77" t="s">
        <v>100</v>
      </c>
      <c r="U177" s="73" t="s">
        <v>1028</v>
      </c>
      <c r="V177" s="73" t="s">
        <v>12</v>
      </c>
      <c r="W177" s="73" t="s">
        <v>1029</v>
      </c>
      <c r="X177" s="78">
        <v>375000</v>
      </c>
      <c r="Y177" s="78">
        <v>0</v>
      </c>
      <c r="Z177" s="78"/>
      <c r="AA177" s="78">
        <v>0</v>
      </c>
      <c r="AB177" s="78"/>
      <c r="AC177" s="78">
        <v>367000</v>
      </c>
      <c r="AD177" s="78"/>
      <c r="AE177" s="78">
        <f t="shared" si="7"/>
        <v>367000</v>
      </c>
      <c r="AF177" s="78"/>
      <c r="AG177" s="78">
        <f t="shared" si="8"/>
        <v>8000</v>
      </c>
      <c r="AH177" s="79"/>
    </row>
    <row r="178" spans="1:34" ht="132">
      <c r="A178" s="69">
        <v>11</v>
      </c>
      <c r="B178" s="70" t="s">
        <v>1030</v>
      </c>
      <c r="C178" s="71">
        <v>5000000</v>
      </c>
      <c r="D178" s="72">
        <v>1</v>
      </c>
      <c r="E178" s="71">
        <v>5000000</v>
      </c>
      <c r="F178" s="71">
        <v>0</v>
      </c>
      <c r="G178" s="71">
        <v>0</v>
      </c>
      <c r="H178" s="71">
        <f t="shared" si="6"/>
        <v>5000000</v>
      </c>
      <c r="I178" s="69" t="s">
        <v>1005</v>
      </c>
      <c r="J178" s="69" t="s">
        <v>1006</v>
      </c>
      <c r="K178" s="69" t="s">
        <v>1007</v>
      </c>
      <c r="L178" s="69" t="s">
        <v>53</v>
      </c>
      <c r="M178" s="73" t="s">
        <v>107</v>
      </c>
      <c r="N178" s="69" t="s">
        <v>12</v>
      </c>
      <c r="O178" s="74" t="s">
        <v>108</v>
      </c>
      <c r="P178" s="76" t="s">
        <v>96</v>
      </c>
      <c r="Q178" s="76" t="s">
        <v>119</v>
      </c>
      <c r="R178" s="76" t="s">
        <v>120</v>
      </c>
      <c r="S178" s="82" t="s">
        <v>1031</v>
      </c>
      <c r="T178" s="77" t="s">
        <v>100</v>
      </c>
      <c r="U178" s="73" t="s">
        <v>1032</v>
      </c>
      <c r="V178" s="73" t="s">
        <v>12</v>
      </c>
      <c r="W178" s="73" t="s">
        <v>1033</v>
      </c>
      <c r="X178" s="78">
        <v>5000000</v>
      </c>
      <c r="Y178" s="78">
        <v>0</v>
      </c>
      <c r="Z178" s="78"/>
      <c r="AA178" s="78">
        <v>0</v>
      </c>
      <c r="AB178" s="78"/>
      <c r="AC178" s="78">
        <v>4988000</v>
      </c>
      <c r="AD178" s="78"/>
      <c r="AE178" s="78">
        <f t="shared" si="7"/>
        <v>4988000</v>
      </c>
      <c r="AF178" s="78"/>
      <c r="AG178" s="78">
        <f t="shared" si="8"/>
        <v>12000</v>
      </c>
      <c r="AH178" s="79"/>
    </row>
    <row r="179" spans="1:34" ht="132">
      <c r="A179" s="69">
        <v>11</v>
      </c>
      <c r="B179" s="70" t="s">
        <v>1034</v>
      </c>
      <c r="C179" s="71">
        <v>1193000</v>
      </c>
      <c r="D179" s="72">
        <v>1</v>
      </c>
      <c r="E179" s="71">
        <v>1193000</v>
      </c>
      <c r="F179" s="71">
        <v>0</v>
      </c>
      <c r="G179" s="71">
        <v>0</v>
      </c>
      <c r="H179" s="71">
        <f t="shared" si="6"/>
        <v>1193000</v>
      </c>
      <c r="I179" s="69" t="s">
        <v>1035</v>
      </c>
      <c r="J179" s="69" t="s">
        <v>1036</v>
      </c>
      <c r="K179" s="69" t="s">
        <v>1037</v>
      </c>
      <c r="L179" s="69" t="s">
        <v>51</v>
      </c>
      <c r="M179" s="73" t="s">
        <v>370</v>
      </c>
      <c r="N179" s="69" t="s">
        <v>12</v>
      </c>
      <c r="O179" s="74" t="s">
        <v>108</v>
      </c>
      <c r="P179" s="76" t="s">
        <v>96</v>
      </c>
      <c r="Q179" s="76" t="s">
        <v>119</v>
      </c>
      <c r="R179" s="76" t="s">
        <v>120</v>
      </c>
      <c r="S179" s="82" t="s">
        <v>1038</v>
      </c>
      <c r="T179" s="77" t="s">
        <v>100</v>
      </c>
      <c r="U179" s="73" t="s">
        <v>1039</v>
      </c>
      <c r="V179" s="73" t="s">
        <v>12</v>
      </c>
      <c r="W179" s="73" t="s">
        <v>1040</v>
      </c>
      <c r="X179" s="78">
        <v>1193000</v>
      </c>
      <c r="Y179" s="78">
        <v>0</v>
      </c>
      <c r="Z179" s="78"/>
      <c r="AA179" s="78">
        <v>0</v>
      </c>
      <c r="AB179" s="78"/>
      <c r="AC179" s="78">
        <v>1191000</v>
      </c>
      <c r="AD179" s="78"/>
      <c r="AE179" s="78">
        <f t="shared" si="7"/>
        <v>1191000</v>
      </c>
      <c r="AF179" s="78"/>
      <c r="AG179" s="78">
        <f t="shared" si="8"/>
        <v>2000</v>
      </c>
      <c r="AH179" s="79"/>
    </row>
    <row r="180" spans="1:34" ht="99">
      <c r="A180" s="69">
        <v>11</v>
      </c>
      <c r="B180" s="70" t="s">
        <v>1041</v>
      </c>
      <c r="C180" s="71">
        <v>1070000</v>
      </c>
      <c r="D180" s="72">
        <v>1</v>
      </c>
      <c r="E180" s="71">
        <v>1070000</v>
      </c>
      <c r="F180" s="71">
        <v>0</v>
      </c>
      <c r="G180" s="71">
        <v>0</v>
      </c>
      <c r="H180" s="71">
        <f t="shared" si="6"/>
        <v>1070000</v>
      </c>
      <c r="I180" s="69" t="s">
        <v>1042</v>
      </c>
      <c r="J180" s="69" t="s">
        <v>1043</v>
      </c>
      <c r="K180" s="69" t="s">
        <v>1044</v>
      </c>
      <c r="L180" s="69" t="s">
        <v>53</v>
      </c>
      <c r="M180" s="73" t="s">
        <v>128</v>
      </c>
      <c r="N180" s="69" t="s">
        <v>15</v>
      </c>
      <c r="O180" s="74" t="s">
        <v>108</v>
      </c>
      <c r="P180" s="76" t="s">
        <v>96</v>
      </c>
      <c r="Q180" s="76" t="s">
        <v>119</v>
      </c>
      <c r="R180" s="76" t="s">
        <v>120</v>
      </c>
      <c r="S180" s="82" t="s">
        <v>1045</v>
      </c>
      <c r="T180" s="77" t="s">
        <v>100</v>
      </c>
      <c r="U180" s="73" t="s">
        <v>1046</v>
      </c>
      <c r="V180" s="73" t="s">
        <v>131</v>
      </c>
      <c r="W180" s="73" t="s">
        <v>1047</v>
      </c>
      <c r="X180" s="78">
        <v>1070000</v>
      </c>
      <c r="Y180" s="78">
        <v>0</v>
      </c>
      <c r="Z180" s="78"/>
      <c r="AA180" s="78">
        <v>0</v>
      </c>
      <c r="AB180" s="78"/>
      <c r="AC180" s="78">
        <v>1060000</v>
      </c>
      <c r="AD180" s="78"/>
      <c r="AE180" s="78">
        <f t="shared" si="7"/>
        <v>1060000</v>
      </c>
      <c r="AF180" s="78"/>
      <c r="AG180" s="78">
        <f t="shared" si="8"/>
        <v>10000</v>
      </c>
      <c r="AH180" s="79"/>
    </row>
    <row r="181" spans="1:34" ht="132">
      <c r="A181" s="69">
        <v>11</v>
      </c>
      <c r="B181" s="70" t="s">
        <v>1048</v>
      </c>
      <c r="C181" s="71">
        <v>1500000</v>
      </c>
      <c r="D181" s="72">
        <v>1</v>
      </c>
      <c r="E181" s="71">
        <v>1500000</v>
      </c>
      <c r="F181" s="71">
        <v>0</v>
      </c>
      <c r="G181" s="71">
        <v>0</v>
      </c>
      <c r="H181" s="71">
        <f t="shared" si="6"/>
        <v>1500000</v>
      </c>
      <c r="I181" s="69" t="s">
        <v>1049</v>
      </c>
      <c r="J181" s="69" t="s">
        <v>1050</v>
      </c>
      <c r="K181" s="69" t="s">
        <v>1051</v>
      </c>
      <c r="L181" s="69" t="s">
        <v>53</v>
      </c>
      <c r="M181" s="73" t="s">
        <v>107</v>
      </c>
      <c r="N181" s="69" t="s">
        <v>12</v>
      </c>
      <c r="O181" s="74" t="s">
        <v>108</v>
      </c>
      <c r="P181" s="76" t="s">
        <v>96</v>
      </c>
      <c r="Q181" s="76" t="s">
        <v>119</v>
      </c>
      <c r="R181" s="76" t="s">
        <v>120</v>
      </c>
      <c r="S181" s="82" t="s">
        <v>1052</v>
      </c>
      <c r="T181" s="77" t="s">
        <v>100</v>
      </c>
      <c r="U181" s="73" t="s">
        <v>1053</v>
      </c>
      <c r="V181" s="73" t="s">
        <v>12</v>
      </c>
      <c r="W181" s="73" t="s">
        <v>1054</v>
      </c>
      <c r="X181" s="78">
        <v>1500000</v>
      </c>
      <c r="Y181" s="78">
        <v>0</v>
      </c>
      <c r="Z181" s="78"/>
      <c r="AA181" s="78">
        <v>0</v>
      </c>
      <c r="AB181" s="78"/>
      <c r="AC181" s="78">
        <v>1496500</v>
      </c>
      <c r="AD181" s="78"/>
      <c r="AE181" s="78">
        <f t="shared" si="7"/>
        <v>1496500</v>
      </c>
      <c r="AF181" s="78"/>
      <c r="AG181" s="78">
        <f t="shared" si="8"/>
        <v>3500</v>
      </c>
      <c r="AH181" s="79"/>
    </row>
    <row r="182" spans="1:34" ht="132">
      <c r="A182" s="69">
        <v>11</v>
      </c>
      <c r="B182" s="70" t="s">
        <v>1055</v>
      </c>
      <c r="C182" s="71">
        <v>1030000</v>
      </c>
      <c r="D182" s="72">
        <v>1</v>
      </c>
      <c r="E182" s="71">
        <v>1030000</v>
      </c>
      <c r="F182" s="71">
        <v>0</v>
      </c>
      <c r="G182" s="71">
        <v>0</v>
      </c>
      <c r="H182" s="71">
        <f t="shared" si="6"/>
        <v>1030000</v>
      </c>
      <c r="I182" s="69" t="s">
        <v>1049</v>
      </c>
      <c r="J182" s="69" t="s">
        <v>1050</v>
      </c>
      <c r="K182" s="69" t="s">
        <v>1051</v>
      </c>
      <c r="L182" s="69" t="s">
        <v>53</v>
      </c>
      <c r="M182" s="73" t="s">
        <v>107</v>
      </c>
      <c r="N182" s="69" t="s">
        <v>12</v>
      </c>
      <c r="O182" s="74" t="s">
        <v>108</v>
      </c>
      <c r="P182" s="76" t="s">
        <v>96</v>
      </c>
      <c r="Q182" s="76" t="s">
        <v>119</v>
      </c>
      <c r="R182" s="76" t="s">
        <v>120</v>
      </c>
      <c r="S182" s="82" t="s">
        <v>1056</v>
      </c>
      <c r="T182" s="77" t="s">
        <v>100</v>
      </c>
      <c r="U182" s="73" t="s">
        <v>1057</v>
      </c>
      <c r="V182" s="73" t="s">
        <v>12</v>
      </c>
      <c r="W182" s="73" t="s">
        <v>1058</v>
      </c>
      <c r="X182" s="78">
        <v>1030000</v>
      </c>
      <c r="Y182" s="78">
        <v>0</v>
      </c>
      <c r="Z182" s="78"/>
      <c r="AA182" s="78">
        <v>890000</v>
      </c>
      <c r="AB182" s="78"/>
      <c r="AC182" s="78">
        <v>0</v>
      </c>
      <c r="AD182" s="78"/>
      <c r="AE182" s="78">
        <f t="shared" si="7"/>
        <v>890000</v>
      </c>
      <c r="AF182" s="78"/>
      <c r="AG182" s="78">
        <f t="shared" si="8"/>
        <v>140000</v>
      </c>
      <c r="AH182" s="79"/>
    </row>
    <row r="183" spans="1:34" ht="132">
      <c r="A183" s="69">
        <v>11</v>
      </c>
      <c r="B183" s="70" t="s">
        <v>1059</v>
      </c>
      <c r="C183" s="71">
        <v>1193000</v>
      </c>
      <c r="D183" s="72">
        <v>2</v>
      </c>
      <c r="E183" s="71">
        <v>2386000</v>
      </c>
      <c r="F183" s="71">
        <v>0</v>
      </c>
      <c r="G183" s="71">
        <v>0</v>
      </c>
      <c r="H183" s="71">
        <f t="shared" si="6"/>
        <v>2386000</v>
      </c>
      <c r="I183" s="69" t="s">
        <v>1042</v>
      </c>
      <c r="J183" s="69" t="s">
        <v>1043</v>
      </c>
      <c r="K183" s="69" t="s">
        <v>1044</v>
      </c>
      <c r="L183" s="69" t="s">
        <v>53</v>
      </c>
      <c r="M183" s="73" t="s">
        <v>128</v>
      </c>
      <c r="N183" s="69" t="s">
        <v>15</v>
      </c>
      <c r="O183" s="74" t="s">
        <v>108</v>
      </c>
      <c r="P183" s="76" t="s">
        <v>96</v>
      </c>
      <c r="Q183" s="76" t="s">
        <v>119</v>
      </c>
      <c r="R183" s="76" t="s">
        <v>120</v>
      </c>
      <c r="S183" s="82" t="s">
        <v>1060</v>
      </c>
      <c r="T183" s="77" t="s">
        <v>100</v>
      </c>
      <c r="U183" s="73" t="s">
        <v>1061</v>
      </c>
      <c r="V183" s="73" t="s">
        <v>131</v>
      </c>
      <c r="W183" s="73" t="s">
        <v>1062</v>
      </c>
      <c r="X183" s="78">
        <v>2386000</v>
      </c>
      <c r="Y183" s="78">
        <v>0</v>
      </c>
      <c r="Z183" s="78"/>
      <c r="AA183" s="78">
        <v>2376000</v>
      </c>
      <c r="AB183" s="78"/>
      <c r="AC183" s="78">
        <v>0</v>
      </c>
      <c r="AD183" s="78"/>
      <c r="AE183" s="78">
        <f t="shared" si="7"/>
        <v>2376000</v>
      </c>
      <c r="AF183" s="78"/>
      <c r="AG183" s="78">
        <f t="shared" si="8"/>
        <v>10000</v>
      </c>
      <c r="AH183" s="79"/>
    </row>
    <row r="184" spans="1:34" ht="132">
      <c r="A184" s="69">
        <v>11</v>
      </c>
      <c r="B184" s="70" t="s">
        <v>1063</v>
      </c>
      <c r="C184" s="71">
        <v>1500000</v>
      </c>
      <c r="D184" s="72">
        <v>1</v>
      </c>
      <c r="E184" s="71">
        <v>1500000</v>
      </c>
      <c r="F184" s="71">
        <v>0</v>
      </c>
      <c r="G184" s="71">
        <v>0</v>
      </c>
      <c r="H184" s="71">
        <f t="shared" si="6"/>
        <v>1500000</v>
      </c>
      <c r="I184" s="69" t="s">
        <v>1042</v>
      </c>
      <c r="J184" s="69" t="s">
        <v>1043</v>
      </c>
      <c r="K184" s="69" t="s">
        <v>1044</v>
      </c>
      <c r="L184" s="69" t="s">
        <v>53</v>
      </c>
      <c r="M184" s="73" t="s">
        <v>128</v>
      </c>
      <c r="N184" s="69" t="s">
        <v>15</v>
      </c>
      <c r="O184" s="74" t="s">
        <v>108</v>
      </c>
      <c r="P184" s="76" t="s">
        <v>96</v>
      </c>
      <c r="Q184" s="76" t="s">
        <v>119</v>
      </c>
      <c r="R184" s="76" t="s">
        <v>120</v>
      </c>
      <c r="S184" s="82" t="s">
        <v>1064</v>
      </c>
      <c r="T184" s="77" t="s">
        <v>100</v>
      </c>
      <c r="U184" s="73" t="s">
        <v>1065</v>
      </c>
      <c r="V184" s="73" t="s">
        <v>131</v>
      </c>
      <c r="W184" s="73" t="s">
        <v>1066</v>
      </c>
      <c r="X184" s="78">
        <v>1500000</v>
      </c>
      <c r="Y184" s="78">
        <v>0</v>
      </c>
      <c r="Z184" s="78"/>
      <c r="AA184" s="78">
        <v>0</v>
      </c>
      <c r="AB184" s="78"/>
      <c r="AC184" s="78">
        <v>1498000</v>
      </c>
      <c r="AD184" s="78"/>
      <c r="AE184" s="78">
        <f t="shared" si="7"/>
        <v>1498000</v>
      </c>
      <c r="AF184" s="78"/>
      <c r="AG184" s="78">
        <f t="shared" si="8"/>
        <v>2000</v>
      </c>
      <c r="AH184" s="79"/>
    </row>
    <row r="185" spans="1:34" ht="132">
      <c r="A185" s="69">
        <v>11</v>
      </c>
      <c r="B185" s="70" t="s">
        <v>1067</v>
      </c>
      <c r="C185" s="71">
        <v>1300000</v>
      </c>
      <c r="D185" s="72">
        <v>1</v>
      </c>
      <c r="E185" s="71">
        <v>1300000</v>
      </c>
      <c r="F185" s="71">
        <v>0</v>
      </c>
      <c r="G185" s="71">
        <v>0</v>
      </c>
      <c r="H185" s="71">
        <f t="shared" si="6"/>
        <v>1300000</v>
      </c>
      <c r="I185" s="69" t="s">
        <v>1005</v>
      </c>
      <c r="J185" s="69" t="s">
        <v>1006</v>
      </c>
      <c r="K185" s="69" t="s">
        <v>1007</v>
      </c>
      <c r="L185" s="69" t="s">
        <v>53</v>
      </c>
      <c r="M185" s="73" t="s">
        <v>107</v>
      </c>
      <c r="N185" s="69" t="s">
        <v>12</v>
      </c>
      <c r="O185" s="74" t="s">
        <v>108</v>
      </c>
      <c r="P185" s="76" t="s">
        <v>96</v>
      </c>
      <c r="Q185" s="76" t="s">
        <v>119</v>
      </c>
      <c r="R185" s="76" t="s">
        <v>120</v>
      </c>
      <c r="S185" s="82" t="s">
        <v>1068</v>
      </c>
      <c r="T185" s="77" t="s">
        <v>100</v>
      </c>
      <c r="U185" s="73" t="s">
        <v>1069</v>
      </c>
      <c r="V185" s="73" t="s">
        <v>12</v>
      </c>
      <c r="W185" s="73" t="s">
        <v>1070</v>
      </c>
      <c r="X185" s="78">
        <v>1300000</v>
      </c>
      <c r="Y185" s="78">
        <v>0</v>
      </c>
      <c r="Z185" s="78"/>
      <c r="AA185" s="78">
        <v>0</v>
      </c>
      <c r="AB185" s="78"/>
      <c r="AC185" s="78">
        <v>1297000</v>
      </c>
      <c r="AD185" s="78"/>
      <c r="AE185" s="78">
        <f t="shared" si="7"/>
        <v>1297000</v>
      </c>
      <c r="AF185" s="78"/>
      <c r="AG185" s="78">
        <f t="shared" si="8"/>
        <v>3000</v>
      </c>
      <c r="AH185" s="79"/>
    </row>
    <row r="186" spans="1:34" ht="132">
      <c r="A186" s="69">
        <v>11</v>
      </c>
      <c r="B186" s="70" t="s">
        <v>1071</v>
      </c>
      <c r="C186" s="71">
        <v>2200000</v>
      </c>
      <c r="D186" s="72">
        <v>1</v>
      </c>
      <c r="E186" s="71">
        <v>2200000</v>
      </c>
      <c r="F186" s="71">
        <v>0</v>
      </c>
      <c r="G186" s="71">
        <v>0</v>
      </c>
      <c r="H186" s="71">
        <f t="shared" si="6"/>
        <v>2200000</v>
      </c>
      <c r="I186" s="69" t="s">
        <v>1072</v>
      </c>
      <c r="J186" s="69" t="s">
        <v>1073</v>
      </c>
      <c r="K186" s="69" t="s">
        <v>1073</v>
      </c>
      <c r="L186" s="69" t="s">
        <v>51</v>
      </c>
      <c r="M186" s="73" t="s">
        <v>128</v>
      </c>
      <c r="N186" s="69" t="s">
        <v>15</v>
      </c>
      <c r="O186" s="74" t="s">
        <v>108</v>
      </c>
      <c r="P186" s="76" t="s">
        <v>96</v>
      </c>
      <c r="Q186" s="76" t="s">
        <v>119</v>
      </c>
      <c r="R186" s="76" t="s">
        <v>120</v>
      </c>
      <c r="S186" s="82" t="s">
        <v>1074</v>
      </c>
      <c r="T186" s="77" t="s">
        <v>100</v>
      </c>
      <c r="U186" s="73" t="s">
        <v>1075</v>
      </c>
      <c r="V186" s="73" t="s">
        <v>12</v>
      </c>
      <c r="W186" s="73" t="s">
        <v>1076</v>
      </c>
      <c r="X186" s="78">
        <v>2200000</v>
      </c>
      <c r="Y186" s="78">
        <v>0</v>
      </c>
      <c r="Z186" s="78"/>
      <c r="AA186" s="78">
        <v>0</v>
      </c>
      <c r="AB186" s="78"/>
      <c r="AC186" s="78">
        <v>2199500</v>
      </c>
      <c r="AD186" s="78"/>
      <c r="AE186" s="78">
        <f t="shared" si="7"/>
        <v>2199500</v>
      </c>
      <c r="AF186" s="78"/>
      <c r="AG186" s="78">
        <f t="shared" si="8"/>
        <v>500</v>
      </c>
      <c r="AH186" s="79"/>
    </row>
    <row r="187" spans="1:34" ht="198">
      <c r="A187" s="69">
        <v>11</v>
      </c>
      <c r="B187" s="70" t="s">
        <v>1077</v>
      </c>
      <c r="C187" s="71">
        <v>12880800</v>
      </c>
      <c r="D187" s="72">
        <v>1</v>
      </c>
      <c r="E187" s="71">
        <v>12880800</v>
      </c>
      <c r="F187" s="71">
        <v>0</v>
      </c>
      <c r="G187" s="71">
        <v>0</v>
      </c>
      <c r="H187" s="71">
        <f t="shared" si="6"/>
        <v>12880800</v>
      </c>
      <c r="I187" s="69" t="s">
        <v>1078</v>
      </c>
      <c r="J187" s="69" t="s">
        <v>1079</v>
      </c>
      <c r="K187" s="69" t="s">
        <v>1080</v>
      </c>
      <c r="L187" s="69" t="s">
        <v>50</v>
      </c>
      <c r="M187" s="73" t="s">
        <v>118</v>
      </c>
      <c r="N187" s="69" t="s">
        <v>12</v>
      </c>
      <c r="O187" s="74" t="s">
        <v>95</v>
      </c>
      <c r="P187" s="76" t="s">
        <v>96</v>
      </c>
      <c r="Q187" s="76" t="s">
        <v>119</v>
      </c>
      <c r="R187" s="76" t="s">
        <v>120</v>
      </c>
      <c r="S187" s="77" t="s">
        <v>1081</v>
      </c>
      <c r="T187" s="77" t="s">
        <v>100</v>
      </c>
      <c r="U187" s="73" t="s">
        <v>1082</v>
      </c>
      <c r="V187" s="73" t="s">
        <v>12</v>
      </c>
      <c r="W187" s="73" t="s">
        <v>1083</v>
      </c>
      <c r="X187" s="78">
        <v>12880800</v>
      </c>
      <c r="Y187" s="78">
        <v>0</v>
      </c>
      <c r="Z187" s="78"/>
      <c r="AA187" s="78">
        <v>12830000</v>
      </c>
      <c r="AB187" s="78"/>
      <c r="AC187" s="78">
        <v>0</v>
      </c>
      <c r="AD187" s="78"/>
      <c r="AE187" s="78">
        <f t="shared" si="7"/>
        <v>12830000</v>
      </c>
      <c r="AF187" s="78"/>
      <c r="AG187" s="78">
        <f t="shared" si="8"/>
        <v>50800</v>
      </c>
      <c r="AH187" s="79"/>
    </row>
    <row r="188" spans="1:34" ht="165">
      <c r="A188" s="69">
        <v>11</v>
      </c>
      <c r="B188" s="70" t="s">
        <v>1084</v>
      </c>
      <c r="C188" s="71">
        <v>700000</v>
      </c>
      <c r="D188" s="72">
        <v>1</v>
      </c>
      <c r="E188" s="71">
        <v>700000</v>
      </c>
      <c r="F188" s="71">
        <v>0</v>
      </c>
      <c r="G188" s="71">
        <v>0</v>
      </c>
      <c r="H188" s="71">
        <f t="shared" si="6"/>
        <v>700000</v>
      </c>
      <c r="I188" s="69" t="s">
        <v>1085</v>
      </c>
      <c r="J188" s="69" t="s">
        <v>1086</v>
      </c>
      <c r="K188" s="69" t="s">
        <v>1087</v>
      </c>
      <c r="L188" s="69" t="s">
        <v>53</v>
      </c>
      <c r="M188" s="73" t="s">
        <v>1088</v>
      </c>
      <c r="N188" s="73" t="s">
        <v>12</v>
      </c>
      <c r="O188" s="74" t="s">
        <v>95</v>
      </c>
      <c r="P188" s="80" t="s">
        <v>419</v>
      </c>
      <c r="Q188" s="76" t="s">
        <v>420</v>
      </c>
      <c r="R188" s="76" t="s">
        <v>1089</v>
      </c>
      <c r="S188" s="77" t="s">
        <v>1090</v>
      </c>
      <c r="T188" s="77" t="s">
        <v>100</v>
      </c>
      <c r="U188" s="73" t="s">
        <v>1091</v>
      </c>
      <c r="V188" s="73" t="s">
        <v>12</v>
      </c>
      <c r="W188" s="73" t="s">
        <v>1092</v>
      </c>
      <c r="X188" s="78">
        <v>700000</v>
      </c>
      <c r="Y188" s="78">
        <v>0</v>
      </c>
      <c r="Z188" s="78"/>
      <c r="AA188" s="78">
        <v>0</v>
      </c>
      <c r="AB188" s="78"/>
      <c r="AC188" s="78">
        <v>540000</v>
      </c>
      <c r="AD188" s="78"/>
      <c r="AE188" s="78">
        <f t="shared" si="7"/>
        <v>540000</v>
      </c>
      <c r="AF188" s="78"/>
      <c r="AG188" s="78">
        <f t="shared" si="8"/>
        <v>160000</v>
      </c>
      <c r="AH188" s="79"/>
    </row>
    <row r="189" spans="1:34" ht="99">
      <c r="A189" s="69">
        <v>12</v>
      </c>
      <c r="B189" s="70" t="s">
        <v>1093</v>
      </c>
      <c r="C189" s="71">
        <v>600000</v>
      </c>
      <c r="D189" s="72">
        <v>1</v>
      </c>
      <c r="E189" s="71">
        <v>600000</v>
      </c>
      <c r="F189" s="71">
        <v>0</v>
      </c>
      <c r="G189" s="71">
        <v>0</v>
      </c>
      <c r="H189" s="71">
        <f t="shared" si="6"/>
        <v>600000</v>
      </c>
      <c r="I189" s="69" t="s">
        <v>1094</v>
      </c>
      <c r="J189" s="69" t="s">
        <v>1095</v>
      </c>
      <c r="K189" s="69" t="s">
        <v>1096</v>
      </c>
      <c r="L189" s="69" t="s">
        <v>56</v>
      </c>
      <c r="M189" s="73" t="s">
        <v>228</v>
      </c>
      <c r="N189" s="69" t="s">
        <v>15</v>
      </c>
      <c r="O189" s="74" t="s">
        <v>108</v>
      </c>
      <c r="P189" s="76" t="s">
        <v>96</v>
      </c>
      <c r="Q189" s="76" t="s">
        <v>119</v>
      </c>
      <c r="R189" s="76" t="s">
        <v>120</v>
      </c>
      <c r="S189" s="82" t="s">
        <v>1097</v>
      </c>
      <c r="T189" s="77" t="s">
        <v>100</v>
      </c>
      <c r="U189" s="73" t="s">
        <v>1098</v>
      </c>
      <c r="V189" s="73" t="s">
        <v>131</v>
      </c>
      <c r="W189" s="73" t="s">
        <v>1099</v>
      </c>
      <c r="X189" s="78">
        <v>600000</v>
      </c>
      <c r="Y189" s="78">
        <v>0</v>
      </c>
      <c r="Z189" s="78"/>
      <c r="AA189" s="78">
        <v>0</v>
      </c>
      <c r="AB189" s="78"/>
      <c r="AC189" s="78">
        <v>598000</v>
      </c>
      <c r="AD189" s="78"/>
      <c r="AE189" s="78">
        <f t="shared" si="7"/>
        <v>598000</v>
      </c>
      <c r="AF189" s="78"/>
      <c r="AG189" s="78">
        <f t="shared" si="8"/>
        <v>2000</v>
      </c>
      <c r="AH189" s="79"/>
    </row>
    <row r="190" spans="1:34" ht="99">
      <c r="A190" s="69">
        <v>12</v>
      </c>
      <c r="B190" s="70" t="s">
        <v>1100</v>
      </c>
      <c r="C190" s="71">
        <v>400000</v>
      </c>
      <c r="D190" s="72">
        <v>1</v>
      </c>
      <c r="E190" s="71">
        <v>400000</v>
      </c>
      <c r="F190" s="71">
        <v>0</v>
      </c>
      <c r="G190" s="71">
        <v>0</v>
      </c>
      <c r="H190" s="71">
        <f t="shared" si="6"/>
        <v>400000</v>
      </c>
      <c r="I190" s="69" t="s">
        <v>1094</v>
      </c>
      <c r="J190" s="69" t="s">
        <v>1095</v>
      </c>
      <c r="K190" s="69" t="s">
        <v>1096</v>
      </c>
      <c r="L190" s="69" t="s">
        <v>56</v>
      </c>
      <c r="M190" s="73" t="s">
        <v>228</v>
      </c>
      <c r="N190" s="69" t="s">
        <v>15</v>
      </c>
      <c r="O190" s="74" t="s">
        <v>108</v>
      </c>
      <c r="P190" s="76" t="s">
        <v>96</v>
      </c>
      <c r="Q190" s="76" t="s">
        <v>119</v>
      </c>
      <c r="R190" s="76" t="s">
        <v>120</v>
      </c>
      <c r="S190" s="82" t="s">
        <v>1101</v>
      </c>
      <c r="T190" s="77" t="s">
        <v>100</v>
      </c>
      <c r="U190" s="73" t="s">
        <v>1102</v>
      </c>
      <c r="V190" s="73" t="s">
        <v>131</v>
      </c>
      <c r="W190" s="73" t="s">
        <v>1103</v>
      </c>
      <c r="X190" s="78">
        <v>400000</v>
      </c>
      <c r="Y190" s="78">
        <v>0</v>
      </c>
      <c r="Z190" s="78"/>
      <c r="AA190" s="78">
        <v>0</v>
      </c>
      <c r="AB190" s="78"/>
      <c r="AC190" s="78">
        <v>392000</v>
      </c>
      <c r="AD190" s="78"/>
      <c r="AE190" s="78">
        <f t="shared" si="7"/>
        <v>392000</v>
      </c>
      <c r="AF190" s="78"/>
      <c r="AG190" s="78">
        <f t="shared" si="8"/>
        <v>8000</v>
      </c>
      <c r="AH190" s="79"/>
    </row>
    <row r="191" spans="1:34" ht="132">
      <c r="A191" s="69">
        <v>12</v>
      </c>
      <c r="B191" s="70" t="s">
        <v>1104</v>
      </c>
      <c r="C191" s="71">
        <v>720000</v>
      </c>
      <c r="D191" s="72">
        <v>1</v>
      </c>
      <c r="E191" s="71">
        <v>720000</v>
      </c>
      <c r="F191" s="71">
        <v>0</v>
      </c>
      <c r="G191" s="71">
        <v>0</v>
      </c>
      <c r="H191" s="71">
        <f t="shared" si="6"/>
        <v>720000</v>
      </c>
      <c r="I191" s="69" t="s">
        <v>1105</v>
      </c>
      <c r="J191" s="69" t="s">
        <v>1106</v>
      </c>
      <c r="K191" s="69" t="s">
        <v>1107</v>
      </c>
      <c r="L191" s="69" t="s">
        <v>55</v>
      </c>
      <c r="M191" s="73" t="s">
        <v>228</v>
      </c>
      <c r="N191" s="69" t="s">
        <v>15</v>
      </c>
      <c r="O191" s="74" t="s">
        <v>108</v>
      </c>
      <c r="P191" s="76" t="s">
        <v>96</v>
      </c>
      <c r="Q191" s="76" t="s">
        <v>119</v>
      </c>
      <c r="R191" s="76" t="s">
        <v>120</v>
      </c>
      <c r="S191" s="77" t="s">
        <v>1108</v>
      </c>
      <c r="T191" s="77" t="s">
        <v>100</v>
      </c>
      <c r="U191" s="73" t="s">
        <v>1109</v>
      </c>
      <c r="V191" s="73" t="s">
        <v>131</v>
      </c>
      <c r="W191" s="73" t="s">
        <v>1110</v>
      </c>
      <c r="X191" s="78">
        <v>720000</v>
      </c>
      <c r="Y191" s="78">
        <v>0</v>
      </c>
      <c r="Z191" s="78"/>
      <c r="AA191" s="78">
        <v>0</v>
      </c>
      <c r="AB191" s="78"/>
      <c r="AC191" s="78">
        <v>700000</v>
      </c>
      <c r="AD191" s="78"/>
      <c r="AE191" s="78">
        <f t="shared" si="7"/>
        <v>700000</v>
      </c>
      <c r="AF191" s="78"/>
      <c r="AG191" s="78">
        <f t="shared" si="8"/>
        <v>20000</v>
      </c>
      <c r="AH191" s="79"/>
    </row>
    <row r="192" spans="1:34" ht="99">
      <c r="A192" s="69">
        <v>12</v>
      </c>
      <c r="B192" s="70" t="s">
        <v>1111</v>
      </c>
      <c r="C192" s="71">
        <v>6000000</v>
      </c>
      <c r="D192" s="72">
        <v>1</v>
      </c>
      <c r="E192" s="71">
        <v>6000000</v>
      </c>
      <c r="F192" s="71">
        <v>0</v>
      </c>
      <c r="G192" s="71">
        <v>0</v>
      </c>
      <c r="H192" s="71">
        <f t="shared" si="6"/>
        <v>6000000</v>
      </c>
      <c r="I192" s="69" t="s">
        <v>1094</v>
      </c>
      <c r="J192" s="69" t="s">
        <v>1095</v>
      </c>
      <c r="K192" s="69" t="s">
        <v>1096</v>
      </c>
      <c r="L192" s="69" t="s">
        <v>56</v>
      </c>
      <c r="M192" s="73" t="s">
        <v>228</v>
      </c>
      <c r="N192" s="69" t="s">
        <v>15</v>
      </c>
      <c r="O192" s="74" t="s">
        <v>108</v>
      </c>
      <c r="P192" s="76" t="s">
        <v>96</v>
      </c>
      <c r="Q192" s="76" t="s">
        <v>119</v>
      </c>
      <c r="R192" s="76" t="s">
        <v>120</v>
      </c>
      <c r="S192" s="82" t="s">
        <v>1112</v>
      </c>
      <c r="T192" s="77" t="s">
        <v>100</v>
      </c>
      <c r="U192" s="73" t="s">
        <v>1113</v>
      </c>
      <c r="V192" s="73" t="s">
        <v>131</v>
      </c>
      <c r="W192" s="73" t="s">
        <v>1114</v>
      </c>
      <c r="X192" s="78">
        <v>6000000</v>
      </c>
      <c r="Y192" s="78">
        <v>0</v>
      </c>
      <c r="Z192" s="78"/>
      <c r="AA192" s="78">
        <v>0</v>
      </c>
      <c r="AB192" s="78"/>
      <c r="AC192" s="78">
        <v>5988000</v>
      </c>
      <c r="AD192" s="78"/>
      <c r="AE192" s="78">
        <f t="shared" si="7"/>
        <v>5988000</v>
      </c>
      <c r="AF192" s="78"/>
      <c r="AG192" s="78">
        <f t="shared" si="8"/>
        <v>12000</v>
      </c>
      <c r="AH192" s="79"/>
    </row>
    <row r="193" spans="1:34" ht="99">
      <c r="A193" s="69">
        <v>12</v>
      </c>
      <c r="B193" s="70" t="s">
        <v>1115</v>
      </c>
      <c r="C193" s="71">
        <v>1500000</v>
      </c>
      <c r="D193" s="72">
        <v>1</v>
      </c>
      <c r="E193" s="71">
        <v>1500000</v>
      </c>
      <c r="F193" s="71">
        <v>0</v>
      </c>
      <c r="G193" s="71">
        <v>0</v>
      </c>
      <c r="H193" s="71">
        <f t="shared" si="6"/>
        <v>1500000</v>
      </c>
      <c r="I193" s="69" t="s">
        <v>1094</v>
      </c>
      <c r="J193" s="69" t="s">
        <v>1095</v>
      </c>
      <c r="K193" s="69" t="s">
        <v>1096</v>
      </c>
      <c r="L193" s="69" t="s">
        <v>56</v>
      </c>
      <c r="M193" s="73" t="s">
        <v>228</v>
      </c>
      <c r="N193" s="69" t="s">
        <v>15</v>
      </c>
      <c r="O193" s="74" t="s">
        <v>108</v>
      </c>
      <c r="P193" s="76" t="s">
        <v>96</v>
      </c>
      <c r="Q193" s="76" t="s">
        <v>119</v>
      </c>
      <c r="R193" s="76" t="s">
        <v>120</v>
      </c>
      <c r="S193" s="82" t="s">
        <v>1116</v>
      </c>
      <c r="T193" s="77" t="s">
        <v>100</v>
      </c>
      <c r="U193" s="73" t="s">
        <v>1117</v>
      </c>
      <c r="V193" s="73" t="s">
        <v>131</v>
      </c>
      <c r="W193" s="73" t="s">
        <v>1118</v>
      </c>
      <c r="X193" s="78">
        <v>1500000</v>
      </c>
      <c r="Y193" s="78">
        <v>0</v>
      </c>
      <c r="Z193" s="78"/>
      <c r="AA193" s="78">
        <v>0</v>
      </c>
      <c r="AB193" s="78"/>
      <c r="AC193" s="78">
        <v>1470000</v>
      </c>
      <c r="AD193" s="78"/>
      <c r="AE193" s="78">
        <f t="shared" si="7"/>
        <v>1470000</v>
      </c>
      <c r="AF193" s="78"/>
      <c r="AG193" s="78">
        <f t="shared" si="8"/>
        <v>30000</v>
      </c>
      <c r="AH193" s="79"/>
    </row>
    <row r="194" spans="1:34" ht="132">
      <c r="A194" s="69">
        <v>12</v>
      </c>
      <c r="B194" s="70" t="s">
        <v>1119</v>
      </c>
      <c r="C194" s="71">
        <v>1860000</v>
      </c>
      <c r="D194" s="72">
        <v>1</v>
      </c>
      <c r="E194" s="71">
        <v>1860000</v>
      </c>
      <c r="F194" s="71">
        <v>0</v>
      </c>
      <c r="G194" s="71">
        <v>0</v>
      </c>
      <c r="H194" s="71">
        <f t="shared" si="6"/>
        <v>1860000</v>
      </c>
      <c r="I194" s="69" t="s">
        <v>1120</v>
      </c>
      <c r="J194" s="69" t="s">
        <v>1121</v>
      </c>
      <c r="K194" s="69" t="s">
        <v>1121</v>
      </c>
      <c r="L194" s="69" t="s">
        <v>55</v>
      </c>
      <c r="M194" s="73" t="s">
        <v>137</v>
      </c>
      <c r="N194" s="73" t="s">
        <v>14</v>
      </c>
      <c r="O194" s="74" t="s">
        <v>108</v>
      </c>
      <c r="P194" s="76" t="s">
        <v>96</v>
      </c>
      <c r="Q194" s="76" t="s">
        <v>119</v>
      </c>
      <c r="R194" s="76" t="s">
        <v>120</v>
      </c>
      <c r="S194" s="82" t="s">
        <v>1122</v>
      </c>
      <c r="T194" s="77" t="s">
        <v>100</v>
      </c>
      <c r="U194" s="73" t="s">
        <v>1123</v>
      </c>
      <c r="V194" s="73" t="s">
        <v>131</v>
      </c>
      <c r="W194" s="73" t="s">
        <v>1124</v>
      </c>
      <c r="X194" s="78">
        <v>1860000</v>
      </c>
      <c r="Y194" s="78">
        <v>0</v>
      </c>
      <c r="Z194" s="78"/>
      <c r="AA194" s="78">
        <v>0</v>
      </c>
      <c r="AB194" s="78"/>
      <c r="AC194" s="78">
        <v>1800000</v>
      </c>
      <c r="AD194" s="78"/>
      <c r="AE194" s="78">
        <f t="shared" si="7"/>
        <v>1800000</v>
      </c>
      <c r="AF194" s="78"/>
      <c r="AG194" s="78">
        <f t="shared" si="8"/>
        <v>60000</v>
      </c>
      <c r="AH194" s="79"/>
    </row>
    <row r="195" spans="1:34" ht="132">
      <c r="A195" s="92">
        <v>12</v>
      </c>
      <c r="B195" s="93" t="s">
        <v>1125</v>
      </c>
      <c r="C195" s="94">
        <v>6000000</v>
      </c>
      <c r="D195" s="95">
        <v>1</v>
      </c>
      <c r="E195" s="94">
        <v>6000000</v>
      </c>
      <c r="F195" s="94">
        <v>0</v>
      </c>
      <c r="G195" s="94">
        <v>0</v>
      </c>
      <c r="H195" s="94">
        <f t="shared" si="6"/>
        <v>6000000</v>
      </c>
      <c r="I195" s="92" t="s">
        <v>1105</v>
      </c>
      <c r="J195" s="92" t="s">
        <v>1106</v>
      </c>
      <c r="K195" s="92" t="s">
        <v>1107</v>
      </c>
      <c r="L195" s="92" t="s">
        <v>55</v>
      </c>
      <c r="M195" s="96" t="s">
        <v>228</v>
      </c>
      <c r="N195" s="92" t="s">
        <v>15</v>
      </c>
      <c r="O195" s="97" t="s">
        <v>108</v>
      </c>
      <c r="P195" s="98" t="s">
        <v>96</v>
      </c>
      <c r="Q195" s="98" t="s">
        <v>119</v>
      </c>
      <c r="R195" s="98" t="s">
        <v>120</v>
      </c>
      <c r="S195" s="99" t="s">
        <v>1126</v>
      </c>
      <c r="T195" s="100" t="s">
        <v>100</v>
      </c>
      <c r="U195" s="96" t="s">
        <v>1127</v>
      </c>
      <c r="V195" s="96" t="s">
        <v>131</v>
      </c>
      <c r="W195" s="96" t="s">
        <v>1128</v>
      </c>
      <c r="X195" s="101">
        <v>6000000</v>
      </c>
      <c r="Y195" s="101">
        <v>0</v>
      </c>
      <c r="Z195" s="101"/>
      <c r="AA195" s="101">
        <v>0</v>
      </c>
      <c r="AB195" s="101"/>
      <c r="AC195" s="101">
        <v>5990000</v>
      </c>
      <c r="AD195" s="101"/>
      <c r="AE195" s="101">
        <f t="shared" si="7"/>
        <v>5990000</v>
      </c>
      <c r="AF195" s="101"/>
      <c r="AG195" s="101">
        <f t="shared" si="8"/>
        <v>10000</v>
      </c>
      <c r="AH195" s="102"/>
    </row>
    <row r="196" spans="1:34" s="112" customFormat="1" ht="165">
      <c r="A196" s="103">
        <v>12</v>
      </c>
      <c r="B196" s="104" t="s">
        <v>1129</v>
      </c>
      <c r="C196" s="105">
        <v>2000000</v>
      </c>
      <c r="D196" s="106">
        <v>1</v>
      </c>
      <c r="E196" s="105">
        <v>2000000</v>
      </c>
      <c r="F196" s="105">
        <v>0</v>
      </c>
      <c r="G196" s="105">
        <v>0</v>
      </c>
      <c r="H196" s="105">
        <f t="shared" si="6"/>
        <v>2000000</v>
      </c>
      <c r="I196" s="103" t="s">
        <v>1105</v>
      </c>
      <c r="J196" s="103" t="s">
        <v>1106</v>
      </c>
      <c r="K196" s="103" t="s">
        <v>1107</v>
      </c>
      <c r="L196" s="103" t="s">
        <v>55</v>
      </c>
      <c r="M196" s="107" t="s">
        <v>228</v>
      </c>
      <c r="N196" s="103" t="s">
        <v>15</v>
      </c>
      <c r="O196" s="108" t="s">
        <v>108</v>
      </c>
      <c r="P196" s="109" t="s">
        <v>96</v>
      </c>
      <c r="Q196" s="109" t="s">
        <v>119</v>
      </c>
      <c r="R196" s="109" t="s">
        <v>120</v>
      </c>
      <c r="S196" s="110" t="s">
        <v>1130</v>
      </c>
      <c r="T196" s="110" t="s">
        <v>100</v>
      </c>
      <c r="U196" s="107" t="s">
        <v>1131</v>
      </c>
      <c r="V196" s="107" t="s">
        <v>131</v>
      </c>
      <c r="W196" s="107" t="s">
        <v>1132</v>
      </c>
      <c r="X196" s="111">
        <v>2000000</v>
      </c>
      <c r="Y196" s="111">
        <v>0</v>
      </c>
      <c r="Z196" s="111"/>
      <c r="AA196" s="111">
        <v>0</v>
      </c>
      <c r="AB196" s="111"/>
      <c r="AC196" s="111">
        <v>1990000</v>
      </c>
      <c r="AD196" s="111"/>
      <c r="AE196" s="111">
        <f t="shared" si="7"/>
        <v>1990000</v>
      </c>
      <c r="AF196" s="111"/>
      <c r="AG196" s="111">
        <f t="shared" si="8"/>
        <v>10000</v>
      </c>
      <c r="AH196" s="111"/>
    </row>
    <row r="197" spans="1:34" s="112" customFormat="1" ht="99">
      <c r="A197" s="103">
        <v>12</v>
      </c>
      <c r="B197" s="104" t="s">
        <v>1133</v>
      </c>
      <c r="C197" s="105">
        <v>26060000</v>
      </c>
      <c r="D197" s="106">
        <v>1</v>
      </c>
      <c r="E197" s="105">
        <v>26060000</v>
      </c>
      <c r="F197" s="105">
        <v>0</v>
      </c>
      <c r="G197" s="105">
        <v>0</v>
      </c>
      <c r="H197" s="105">
        <f t="shared" si="6"/>
        <v>26060000</v>
      </c>
      <c r="I197" s="103" t="s">
        <v>1105</v>
      </c>
      <c r="J197" s="103" t="s">
        <v>1106</v>
      </c>
      <c r="K197" s="103" t="s">
        <v>1107</v>
      </c>
      <c r="L197" s="103" t="s">
        <v>55</v>
      </c>
      <c r="M197" s="107" t="s">
        <v>228</v>
      </c>
      <c r="N197" s="103" t="s">
        <v>15</v>
      </c>
      <c r="O197" s="108" t="s">
        <v>95</v>
      </c>
      <c r="P197" s="109" t="s">
        <v>96</v>
      </c>
      <c r="Q197" s="109" t="s">
        <v>119</v>
      </c>
      <c r="R197" s="109" t="s">
        <v>120</v>
      </c>
      <c r="S197" s="110" t="s">
        <v>1134</v>
      </c>
      <c r="T197" s="110" t="s">
        <v>100</v>
      </c>
      <c r="U197" s="107" t="s">
        <v>1135</v>
      </c>
      <c r="V197" s="107" t="s">
        <v>131</v>
      </c>
      <c r="W197" s="107" t="s">
        <v>1136</v>
      </c>
      <c r="X197" s="111">
        <v>26060000</v>
      </c>
      <c r="Y197" s="111">
        <v>0</v>
      </c>
      <c r="Z197" s="111"/>
      <c r="AA197" s="111">
        <v>23300000</v>
      </c>
      <c r="AB197" s="111"/>
      <c r="AC197" s="111">
        <v>0</v>
      </c>
      <c r="AD197" s="111"/>
      <c r="AE197" s="111">
        <f t="shared" si="7"/>
        <v>23300000</v>
      </c>
      <c r="AF197" s="111"/>
      <c r="AG197" s="111">
        <f t="shared" si="8"/>
        <v>2760000</v>
      </c>
      <c r="AH197" s="111"/>
    </row>
    <row r="200" spans="1:34" ht="33">
      <c r="A200" s="113"/>
      <c r="C200" s="114"/>
    </row>
    <row r="201" spans="1:34">
      <c r="C201" s="114"/>
    </row>
  </sheetData>
  <sheetProtection formatCells="0" formatColumns="0" formatRows="0" insertHyperlinks="0" autoFilter="0" pivotTables="0"/>
  <autoFilter ref="A7:AH197" xr:uid="{A4F8582E-315D-40C0-96C0-498761A7ADAC}">
    <sortState xmlns:xlrd2="http://schemas.microsoft.com/office/spreadsheetml/2017/richdata2" ref="A8:AH197">
      <sortCondition ref="A7:A197"/>
    </sortState>
  </autoFilter>
  <mergeCells count="4">
    <mergeCell ref="A1:U1"/>
    <mergeCell ref="W1:AH1"/>
    <mergeCell ref="A2:U2"/>
    <mergeCell ref="A3:U3"/>
  </mergeCells>
  <printOptions horizontalCentered="1"/>
  <pageMargins left="0.15748031496062992" right="0.19685039370078741" top="0.39370078740157483" bottom="0.55118110236220474" header="0.31496062992125984" footer="0.31496062992125984"/>
  <pageSetup paperSize="9" scale="55" fitToHeight="0" orientation="landscape" horizontalDpi="4294967294" r:id="rId1"/>
  <headerFooter>
    <oddFooter>หน้าที่ &amp;P จาก &amp;N</oddFooter>
  </headerFooter>
  <rowBreaks count="6" manualBreakCount="6">
    <brk id="12" max="33" man="1"/>
    <brk id="17" max="33" man="1"/>
    <brk id="68" max="33" man="1"/>
    <brk id="94" max="33" man="1"/>
    <brk id="121" max="33" man="1"/>
    <brk id="158" max="3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4</vt:i4>
      </vt:variant>
    </vt:vector>
  </HeadingPairs>
  <TitlesOfParts>
    <vt:vector size="6" baseType="lpstr">
      <vt:lpstr>สรุปปะหน้า ยังไม่คืนเหลือจ่าย</vt:lpstr>
      <vt:lpstr>ปีเดียวที่ยังไม่คืนเหลือจ่าย</vt:lpstr>
      <vt:lpstr>ปีเดียวที่ยังไม่คืนเหลือจ่าย!Print_Area</vt:lpstr>
      <vt:lpstr>'สรุปปะหน้า ยังไม่คืนเหลือจ่าย'!Print_Area</vt:lpstr>
      <vt:lpstr>ปีเดียวที่ยังไม่คืนเหลือจ่าย!Print_Titles</vt:lpstr>
      <vt:lpstr>'สรุปปะหน้า ยังไม่คืนเหลือจ่าย'!Print_Titles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2022-07-01T02:59:40Z</dcterms:created>
  <dcterms:modified xsi:type="dcterms:W3CDTF">2022-07-01T03:21:51Z</dcterms:modified>
</cp:coreProperties>
</file>